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<sst xmlns="http://schemas.openxmlformats.org/spreadsheetml/2006/main" count="331" uniqueCount="146">
  <si>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</si>
  <si>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</si>
  <si>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</si>
  <si>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</si>
  <si>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</si>
  <si>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</si>
  <si>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</si>
  <si>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</si>
  <si>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</si>
  <si>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</si>
  <si>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</si>
  <si>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</si>
  <si>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</si>
  <si>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</si>
  <si>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</si>
  <si>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</si>
  <si>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</si>
  <si>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</si>
  <si>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</si>
  <si>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</si>
  <si>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</si>
  <si>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</si>
  <si>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</si>
  <si>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</si>
  <si>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</si>
  <si>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</si>
  <si>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</si>
  <si>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</si>
  <si>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</si>
  <si>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</si>
  <si>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</si>
  <si>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</si>
  <si>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</si>
  <si>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</si>
  <si>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</si>
  <si>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</si>
  <si>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</si>
  <si>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</si>
  <si>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</si>
  <si>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</si>
  <si>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</si>
  <si>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</si>
  <si>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</si>
  <si>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</si>
  <si>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</si>
  <si>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</si>
  <si>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</si>
  <si>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</si>
  <si>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</si>
  <si>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</si>
  <si>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 xml:space="preserve"> DERECHO</t>
  </si>
  <si>
    <t>P20</t>
  </si>
  <si>
    <t>X</t>
  </si>
  <si>
    <t>MA-141 Matemática</t>
  </si>
  <si>
    <t xml:space="preserve">LE-143 Elocución Castellana I </t>
  </si>
  <si>
    <t>BI-145 Biología General</t>
  </si>
  <si>
    <t>SG-147 Sociología General</t>
  </si>
  <si>
    <t>PG-149 Psicología General</t>
  </si>
  <si>
    <t>IN-141 Inglés I</t>
  </si>
  <si>
    <t>EG-143 Economía General</t>
  </si>
  <si>
    <t>le-142 Elocución Castellana II</t>
  </si>
  <si>
    <t>ES-144 Estadística Social</t>
  </si>
  <si>
    <t>FI-146 Filosofía General</t>
  </si>
  <si>
    <t>LG-148 Lógica General</t>
  </si>
  <si>
    <t>DE-140 Introducción al Derecho</t>
  </si>
  <si>
    <t>CG-142 Contabilidad General</t>
  </si>
  <si>
    <t>IN-144 Inglés II</t>
  </si>
  <si>
    <t>IN-241 Inglés III</t>
  </si>
  <si>
    <t>EP-243 Economía Peruana</t>
  </si>
  <si>
    <t>DE-245 Derecho Civil I:Título P.P</t>
  </si>
  <si>
    <t>DE-247 Derecho Penal I: Parte Grl Esc.</t>
  </si>
  <si>
    <t>MI-249 Metodología de la Investigación</t>
  </si>
  <si>
    <t>DE-242 Derecho Civil II: Acto Jurídico</t>
  </si>
  <si>
    <t>DE-244 Derecho Penal II:Teoría del Delito</t>
  </si>
  <si>
    <t>DE-246 Historia del Derecho Peruano</t>
  </si>
  <si>
    <t>DE-248 Teoría General del Estado</t>
  </si>
  <si>
    <t>EC-240 Epistemología de la Ciencia</t>
  </si>
  <si>
    <t>DA-242 Derecho Ambiental y Ecológico</t>
  </si>
  <si>
    <t>DE-341 Derecho Civil III:Familia</t>
  </si>
  <si>
    <t>DE-343 Derecho Penal III:Parte Esp.I</t>
  </si>
  <si>
    <t>DE-345 Derecho Constitucional  Grl.</t>
  </si>
  <si>
    <t>DE-347 Derecho Procesal Penal I</t>
  </si>
  <si>
    <t>DE-349 Derechos humanos</t>
  </si>
  <si>
    <t>DJ-341 Dº.Judicial y Minist.Público</t>
  </si>
  <si>
    <t>DE-342 Derecho Civil IV:Sucesiones</t>
  </si>
  <si>
    <t>DE-344 Derecho Penal IV:Parte Esp.II</t>
  </si>
  <si>
    <t>DE-346 Derecho constitucional Perú</t>
  </si>
  <si>
    <t>DE-348 Derecho Procesal Penal II</t>
  </si>
  <si>
    <t>DE-340 Derecho del Niño y del Adolesc</t>
  </si>
  <si>
    <t>DL-342 Derecho Laboral I: Individual</t>
  </si>
  <si>
    <t>DE-441 Derecho Civil V: Reales</t>
  </si>
  <si>
    <t>DE-443 Derecho Comercial:Parte Grl.</t>
  </si>
  <si>
    <t>DE-445 Derecho Tributario I</t>
  </si>
  <si>
    <t>DE-447 Derecho Laboral II:Colectivo</t>
  </si>
  <si>
    <t>DE-449 Práctica Derecho Penal y P.P</t>
  </si>
  <si>
    <t>DM-449 Derecho Municipal y Regional</t>
  </si>
  <si>
    <t>DE-442 Derecho Civil VI:Obligaciones</t>
  </si>
  <si>
    <t>DE-444 Derecho Procesal Civil I</t>
  </si>
  <si>
    <t>DE-446 Derecho Comercial. Sociedades</t>
  </si>
  <si>
    <t>DE-448 Derecho Tributario II</t>
  </si>
  <si>
    <t>DE-440 Mecanismos Alt. Resol.conf.</t>
  </si>
  <si>
    <t>DP-442 Derecho Procesal Laboral</t>
  </si>
  <si>
    <t>DE-541 Derecho civil VII:Contratos II</t>
  </si>
  <si>
    <t>DE-543 Derecho comercial: Título Valor</t>
  </si>
  <si>
    <t>DE-545 Derecho Procesal Tributario</t>
  </si>
  <si>
    <t>DE-547 Dº.Proc.Constitucional</t>
  </si>
  <si>
    <t>DE-549 Derecho Administrativo</t>
  </si>
  <si>
    <t>DR-541 Derecho Registral y Notarial</t>
  </si>
  <si>
    <t>DE-542 Derecho Civil VIII: contratos II</t>
  </si>
  <si>
    <t>DE-544 Dº.Internacional Humanitario</t>
  </si>
  <si>
    <t>DE-546 Dº.Procesal Administrativo</t>
  </si>
  <si>
    <t>DE-548 Dº.de Comercio Internacional</t>
  </si>
  <si>
    <t>DE-540 Dº Internacional privado</t>
  </si>
  <si>
    <t>DP-542 Dº.Procesal Civil  III: A.Sum</t>
  </si>
  <si>
    <t>DE-641 Filosofía del Derecho</t>
  </si>
  <si>
    <t>De-643 Lógica Jurídica</t>
  </si>
  <si>
    <t>DE-Derecho de seguros</t>
  </si>
  <si>
    <t>DE-647 Práctica de Derecho Comercial</t>
  </si>
  <si>
    <t>DE-649 Dº.Internacional Privado</t>
  </si>
  <si>
    <t>DE -641  Dº.Proc.Civil IV: Ejec.Caut.No c</t>
  </si>
  <si>
    <t>SJ-642 Sociología Jurídica</t>
  </si>
  <si>
    <t>DE-644 Derecho Bancario</t>
  </si>
  <si>
    <t>DE-646 Derecho Concursal</t>
  </si>
  <si>
    <t>DE-648 Derecho Industrial y Empresarial</t>
  </si>
  <si>
    <t>DE-640 Deontología del abogado</t>
  </si>
  <si>
    <t>DE-642 Práctica de Dº.Civil y Proc.Civil</t>
  </si>
  <si>
    <t>DE-241 Derecho Romano</t>
  </si>
  <si>
    <t>AG-243 Antropología General</t>
  </si>
  <si>
    <t>Curso electivo 1</t>
  </si>
  <si>
    <t>Electivo 2</t>
  </si>
  <si>
    <t>CP-343 Criminología y Política Penitenciaria</t>
  </si>
  <si>
    <t>Curso electivo 3</t>
  </si>
  <si>
    <t>AJ-344 Antropología Jurídica</t>
  </si>
  <si>
    <t>Curso electivo 4</t>
  </si>
  <si>
    <t>ML- Medicina Legal</t>
  </si>
  <si>
    <t>Curso electivo 5</t>
  </si>
  <si>
    <t>DA-444 Derecho Agrario y de Agua</t>
  </si>
  <si>
    <t>Curso electivo 6</t>
  </si>
  <si>
    <t>DP-543 Derecho Procesal Civil II: Conocim.</t>
  </si>
  <si>
    <t>Curso electivo 7</t>
  </si>
  <si>
    <t>Curso electivo 8</t>
  </si>
  <si>
    <t>Curso electivo 9</t>
  </si>
  <si>
    <t>Curso electivo 10</t>
  </si>
  <si>
    <t>Curso Cocurricular</t>
  </si>
  <si>
    <t>UNIVERSIDAD NACIONAL DE SAN CRISTÓBAL DE HUAMANGA</t>
  </si>
  <si>
    <t>Dr. HOMERO ANGO AGUILAR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</si>
</sst>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49" fontId="45" fillId="0" borderId="10" xfId="0" applyNumberFormat="1" applyFont="1" applyBorder="1" applyAlignment="1" applyProtection="1">
      <alignment vertical="justify" wrapText="1"/>
      <protection/>
    </xf>
    <xf numFmtId="0" fontId="46" fillId="0" borderId="10" xfId="0" applyFont="1" applyBorder="1" applyAlignment="1" applyProtection="1">
      <alignment/>
      <protection/>
    </xf>
    <xf numFmtId="2" fontId="44" fillId="33" borderId="11" xfId="0" applyNumberFormat="1" applyFont="1" applyFill="1" applyBorder="1" applyAlignment="1" applyProtection="1">
      <alignment horizontal="right"/>
      <protection/>
    </xf>
    <xf numFmtId="2" fontId="44" fillId="33" borderId="12" xfId="0" applyNumberFormat="1" applyFont="1" applyFill="1" applyBorder="1" applyAlignment="1" applyProtection="1">
      <alignment horizontal="right"/>
      <protection/>
    </xf>
    <xf numFmtId="172" fontId="44" fillId="33" borderId="11" xfId="0" applyNumberFormat="1" applyFont="1" applyFill="1" applyBorder="1" applyAlignment="1" applyProtection="1">
      <alignment horizontal="center"/>
      <protection/>
    </xf>
    <xf numFmtId="172" fontId="44" fillId="33" borderId="12" xfId="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 horizontal="right"/>
      <protection/>
    </xf>
    <xf numFmtId="172" fontId="47" fillId="34" borderId="12" xfId="0" applyNumberFormat="1" applyFont="1" applyFill="1" applyBorder="1" applyAlignment="1" applyProtection="1">
      <alignment/>
      <protection/>
    </xf>
    <xf numFmtId="172" fontId="47" fillId="35" borderId="13" xfId="0" applyNumberFormat="1" applyFont="1" applyFill="1" applyBorder="1" applyAlignment="1" applyProtection="1">
      <alignment horizontal="center"/>
      <protection locked="0"/>
    </xf>
    <xf numFmtId="0" fontId="47" fillId="35" borderId="12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left"/>
      <protection locked="0"/>
    </xf>
    <xf numFmtId="2" fontId="44" fillId="33" borderId="14" xfId="0" applyNumberFormat="1" applyFont="1" applyFill="1" applyBorder="1" applyAlignment="1" applyProtection="1">
      <alignment horizontal="right"/>
      <protection/>
    </xf>
    <xf numFmtId="2" fontId="44" fillId="33" borderId="15" xfId="0" applyNumberFormat="1" applyFont="1" applyFill="1" applyBorder="1" applyAlignment="1" applyProtection="1">
      <alignment horizontal="right"/>
      <protection/>
    </xf>
    <xf numFmtId="172" fontId="44" fillId="33" borderId="14" xfId="0" applyNumberFormat="1" applyFont="1" applyFill="1" applyBorder="1" applyAlignment="1" applyProtection="1">
      <alignment horizontal="center"/>
      <protection/>
    </xf>
    <xf numFmtId="172" fontId="44" fillId="33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/>
      <protection/>
    </xf>
    <xf numFmtId="172" fontId="47" fillId="34" borderId="16" xfId="0" applyNumberFormat="1" applyFont="1" applyFill="1" applyBorder="1" applyAlignment="1" applyProtection="1">
      <alignment horizontal="right"/>
      <protection/>
    </xf>
    <xf numFmtId="172" fontId="47" fillId="34" borderId="15" xfId="0" applyNumberFormat="1" applyFont="1" applyFill="1" applyBorder="1" applyAlignment="1" applyProtection="1">
      <alignment/>
      <protection/>
    </xf>
    <xf numFmtId="172" fontId="47" fillId="35" borderId="16" xfId="0" applyNumberFormat="1" applyFont="1" applyFill="1" applyBorder="1" applyAlignment="1" applyProtection="1">
      <alignment horizontal="center"/>
      <protection locked="0"/>
    </xf>
    <xf numFmtId="0" fontId="47" fillId="35" borderId="15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left"/>
      <protection locked="0"/>
    </xf>
    <xf numFmtId="172" fontId="47" fillId="34" borderId="17" xfId="0" applyNumberFormat="1" applyFont="1" applyFill="1" applyBorder="1" applyAlignment="1" applyProtection="1">
      <alignment/>
      <protection/>
    </xf>
    <xf numFmtId="172" fontId="47" fillId="34" borderId="17" xfId="0" applyNumberFormat="1" applyFont="1" applyFill="1" applyBorder="1" applyAlignment="1" applyProtection="1">
      <alignment horizontal="right"/>
      <protection/>
    </xf>
    <xf numFmtId="172" fontId="47" fillId="34" borderId="18" xfId="0" applyNumberFormat="1" applyFont="1" applyFill="1" applyBorder="1" applyAlignment="1" applyProtection="1">
      <alignment/>
      <protection/>
    </xf>
    <xf numFmtId="172" fontId="47" fillId="35" borderId="17" xfId="0" applyNumberFormat="1" applyFont="1" applyFill="1" applyBorder="1" applyAlignment="1" applyProtection="1">
      <alignment horizontal="center"/>
      <protection locked="0"/>
    </xf>
    <xf numFmtId="0" fontId="47" fillId="35" borderId="18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left"/>
      <protection locked="0"/>
    </xf>
    <xf numFmtId="172" fontId="47" fillId="34" borderId="13" xfId="0" applyNumberFormat="1" applyFont="1" applyFill="1" applyBorder="1" applyAlignment="1" applyProtection="1">
      <alignment/>
      <protection/>
    </xf>
    <xf numFmtId="0" fontId="47" fillId="35" borderId="12" xfId="0" applyFont="1" applyFill="1" applyBorder="1" applyAlignment="1" applyProtection="1">
      <alignment horizontal="left"/>
      <protection locked="0"/>
    </xf>
    <xf numFmtId="172" fontId="47" fillId="34" borderId="16" xfId="0" applyNumberFormat="1" applyFont="1" applyFill="1" applyBorder="1" applyAlignment="1" applyProtection="1">
      <alignment/>
      <protection/>
    </xf>
    <xf numFmtId="0" fontId="47" fillId="35" borderId="15" xfId="0" applyFont="1" applyFill="1" applyBorder="1" applyAlignment="1" applyProtection="1">
      <alignment horizontal="left"/>
      <protection locked="0"/>
    </xf>
    <xf numFmtId="2" fontId="44" fillId="33" borderId="19" xfId="0" applyNumberFormat="1" applyFont="1" applyFill="1" applyBorder="1" applyAlignment="1" applyProtection="1">
      <alignment horizontal="right"/>
      <protection/>
    </xf>
    <xf numFmtId="2" fontId="44" fillId="33" borderId="18" xfId="0" applyNumberFormat="1" applyFont="1" applyFill="1" applyBorder="1" applyAlignment="1" applyProtection="1">
      <alignment horizontal="right"/>
      <protection/>
    </xf>
    <xf numFmtId="172" fontId="44" fillId="33" borderId="19" xfId="0" applyNumberFormat="1" applyFont="1" applyFill="1" applyBorder="1" applyAlignment="1" applyProtection="1">
      <alignment horizontal="center"/>
      <protection/>
    </xf>
    <xf numFmtId="172" fontId="44" fillId="33" borderId="18" xfId="0" applyNumberFormat="1" applyFont="1" applyFill="1" applyBorder="1" applyAlignment="1" applyProtection="1">
      <alignment horizontal="center"/>
      <protection/>
    </xf>
    <xf numFmtId="172" fontId="47" fillId="34" borderId="17" xfId="0" applyNumberFormat="1" applyFont="1" applyFill="1" applyBorder="1" applyAlignment="1" applyProtection="1">
      <alignment horizontal="center"/>
      <protection/>
    </xf>
    <xf numFmtId="0" fontId="47" fillId="35" borderId="18" xfId="0" applyFont="1" applyFill="1" applyBorder="1" applyAlignment="1" applyProtection="1">
      <alignment horizontal="left"/>
      <protection locked="0"/>
    </xf>
    <xf numFmtId="0" fontId="44" fillId="33" borderId="11" xfId="0" applyFont="1" applyFill="1" applyBorder="1" applyAlignment="1" applyProtection="1">
      <alignment horizontal="center"/>
      <protection/>
    </xf>
    <xf numFmtId="0" fontId="44" fillId="33" borderId="12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2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34" borderId="20" xfId="0" applyFont="1" applyFill="1" applyBorder="1" applyAlignment="1" applyProtection="1">
      <alignment vertical="center"/>
      <protection/>
    </xf>
    <xf numFmtId="0" fontId="47" fillId="34" borderId="22" xfId="0" applyFont="1" applyFill="1" applyBorder="1" applyAlignment="1" applyProtection="1">
      <alignment vertical="center"/>
      <protection/>
    </xf>
    <xf numFmtId="0" fontId="45" fillId="34" borderId="22" xfId="0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5" fillId="34" borderId="20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vertical="center"/>
      <protection/>
    </xf>
    <xf numFmtId="0" fontId="47" fillId="34" borderId="23" xfId="0" applyFont="1" applyFill="1" applyBorder="1" applyAlignment="1" applyProtection="1">
      <alignment/>
      <protection/>
    </xf>
    <xf numFmtId="0" fontId="45" fillId="34" borderId="18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/>
      <protection/>
    </xf>
    <xf numFmtId="9" fontId="47" fillId="34" borderId="13" xfId="52" applyFont="1" applyFill="1" applyBorder="1" applyAlignment="1" applyProtection="1">
      <alignment horizontal="center" vertical="center"/>
      <protection/>
    </xf>
    <xf numFmtId="172" fontId="47" fillId="34" borderId="12" xfId="0" applyNumberFormat="1" applyFont="1" applyFill="1" applyBorder="1" applyAlignment="1" applyProtection="1">
      <alignment horizontal="center"/>
      <protection/>
    </xf>
    <xf numFmtId="172" fontId="47" fillId="34" borderId="13" xfId="0" applyNumberFormat="1" applyFont="1" applyFill="1" applyBorder="1" applyAlignment="1" applyProtection="1">
      <alignment horizontal="center"/>
      <protection/>
    </xf>
    <xf numFmtId="172" fontId="47" fillId="34" borderId="11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right"/>
      <protection/>
    </xf>
    <xf numFmtId="9" fontId="47" fillId="34" borderId="16" xfId="52" applyFont="1" applyFill="1" applyBorder="1" applyAlignment="1" applyProtection="1">
      <alignment horizontal="center" vertical="center"/>
      <protection/>
    </xf>
    <xf numFmtId="172" fontId="47" fillId="34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 horizontal="center"/>
      <protection/>
    </xf>
    <xf numFmtId="172" fontId="47" fillId="34" borderId="14" xfId="0" applyNumberFormat="1" applyFont="1" applyFill="1" applyBorder="1" applyAlignment="1" applyProtection="1">
      <alignment horizontal="center"/>
      <protection/>
    </xf>
    <xf numFmtId="9" fontId="47" fillId="34" borderId="17" xfId="52" applyFont="1" applyFill="1" applyBorder="1" applyAlignment="1" applyProtection="1">
      <alignment horizontal="center" vertical="center"/>
      <protection/>
    </xf>
    <xf numFmtId="172" fontId="47" fillId="34" borderId="18" xfId="0" applyNumberFormat="1" applyFont="1" applyFill="1" applyBorder="1" applyAlignment="1" applyProtection="1">
      <alignment horizontal="center"/>
      <protection/>
    </xf>
    <xf numFmtId="172" fontId="47" fillId="34" borderId="19" xfId="0" applyNumberFormat="1" applyFont="1" applyFill="1" applyBorder="1" applyAlignment="1" applyProtection="1">
      <alignment horizontal="center"/>
      <protection/>
    </xf>
    <xf numFmtId="9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1" xfId="0" applyNumberFormat="1" applyFont="1" applyFill="1" applyBorder="1" applyAlignment="1" applyProtection="1">
      <alignment horizontal="center"/>
      <protection/>
    </xf>
    <xf numFmtId="172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0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7" fillId="34" borderId="22" xfId="0" applyFont="1" applyFill="1" applyBorder="1" applyAlignment="1" applyProtection="1">
      <alignment/>
      <protection/>
    </xf>
    <xf numFmtId="0" fontId="45" fillId="34" borderId="21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/>
      <protection/>
    </xf>
    <xf numFmtId="0" fontId="47" fillId="35" borderId="10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right" vertical="center" wrapText="1"/>
      <protection/>
    </xf>
    <xf numFmtId="0" fontId="47" fillId="35" borderId="10" xfId="0" applyFont="1" applyFill="1" applyBorder="1" applyAlignment="1" applyProtection="1">
      <alignment horizontal="left" vertical="center" wrapText="1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173" fontId="47" fillId="35" borderId="10" xfId="0" applyNumberFormat="1" applyFont="1" applyFill="1" applyBorder="1" applyAlignment="1" applyProtection="1">
      <alignment horizontal="center" vertical="center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vertical="center" wrapText="1"/>
      <protection/>
    </xf>
    <xf numFmtId="0" fontId="45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5" fillId="34" borderId="17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vertical="center" wrapText="1"/>
      <protection/>
    </xf>
    <xf numFmtId="0" fontId="47" fillId="35" borderId="21" xfId="0" applyFont="1" applyFill="1" applyBorder="1" applyAlignment="1" applyProtection="1">
      <alignment horizontal="left" vertical="center"/>
      <protection locked="0"/>
    </xf>
    <xf numFmtId="0" fontId="47" fillId="35" borderId="22" xfId="0" applyFont="1" applyFill="1" applyBorder="1" applyAlignment="1" applyProtection="1">
      <alignment horizontal="left" vertical="center"/>
      <protection locked="0"/>
    </xf>
    <xf numFmtId="0" fontId="47" fillId="35" borderId="20" xfId="0" applyFont="1" applyFill="1" applyBorder="1" applyAlignment="1" applyProtection="1">
      <alignment horizontal="left" vertical="center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0" fontId="45" fillId="34" borderId="21" xfId="0" applyFont="1" applyFill="1" applyBorder="1" applyAlignment="1" applyProtection="1">
      <alignment horizontal="left" vertical="center" wrapText="1"/>
      <protection/>
    </xf>
    <xf numFmtId="0" fontId="45" fillId="34" borderId="22" xfId="0" applyFont="1" applyFill="1" applyBorder="1" applyAlignment="1" applyProtection="1">
      <alignment horizontal="left" vertical="center" wrapText="1"/>
      <protection/>
    </xf>
    <xf numFmtId="0" fontId="45" fillId="34" borderId="19" xfId="0" applyFont="1" applyFill="1" applyBorder="1" applyAlignment="1" applyProtection="1">
      <alignment horizontal="left" vertical="center" wrapText="1"/>
      <protection/>
    </xf>
    <xf numFmtId="0" fontId="45" fillId="34" borderId="10" xfId="0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/>
      <protection/>
    </xf>
    <xf numFmtId="49" fontId="45" fillId="0" borderId="10" xfId="0" applyNumberFormat="1" applyFont="1" applyBorder="1" applyAlignment="1" applyProtection="1">
      <alignment horizontal="justify" vertical="justify" wrapText="1"/>
      <protection/>
    </xf>
    <xf numFmtId="0" fontId="46" fillId="0" borderId="10" xfId="0" applyFont="1" applyBorder="1" applyAlignment="1" applyProtection="1">
      <alignment horizontal="left"/>
      <protection locked="0"/>
    </xf>
    <xf numFmtId="49" fontId="45" fillId="0" borderId="18" xfId="0" applyNumberFormat="1" applyFont="1" applyBorder="1" applyAlignment="1" applyProtection="1">
      <alignment horizontal="left" vertical="justify" wrapText="1"/>
      <protection/>
    </xf>
    <xf numFmtId="49" fontId="45" fillId="0" borderId="23" xfId="0" applyNumberFormat="1" applyFont="1" applyBorder="1" applyAlignment="1" applyProtection="1">
      <alignment horizontal="left" vertical="justify" wrapText="1"/>
      <protection/>
    </xf>
    <xf numFmtId="49" fontId="45" fillId="0" borderId="19" xfId="0" applyNumberFormat="1" applyFont="1" applyBorder="1" applyAlignment="1" applyProtection="1">
      <alignment horizontal="left" vertical="justify" wrapText="1"/>
      <protection/>
    </xf>
    <xf numFmtId="49" fontId="45" fillId="0" borderId="12" xfId="0" applyNumberFormat="1" applyFont="1" applyBorder="1" applyAlignment="1" applyProtection="1">
      <alignment horizontal="left" vertical="justify" wrapText="1"/>
      <protection/>
    </xf>
    <xf numFmtId="49" fontId="45" fillId="0" borderId="24" xfId="0" applyNumberFormat="1" applyFont="1" applyBorder="1" applyAlignment="1" applyProtection="1">
      <alignment horizontal="left" vertical="justify" wrapText="1"/>
      <protection/>
    </xf>
    <xf numFmtId="49" fontId="45" fillId="0" borderId="11" xfId="0" applyNumberFormat="1" applyFont="1" applyBorder="1" applyAlignment="1" applyProtection="1">
      <alignment horizontal="left" vertical="justify" wrapText="1"/>
      <protection/>
    </xf>
    <xf numFmtId="0" fontId="45" fillId="34" borderId="18" xfId="0" applyFont="1" applyFill="1" applyBorder="1" applyAlignment="1" applyProtection="1">
      <alignment horizontal="left" vertical="center" wrapText="1"/>
      <protection/>
    </xf>
    <xf numFmtId="0" fontId="45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1" fillId="33" borderId="18" xfId="0" applyFont="1" applyFill="1" applyBorder="1" applyAlignment="1" applyProtection="1">
      <alignment horizontal="center" vertical="center" wrapText="1"/>
      <protection/>
    </xf>
    <xf numFmtId="0" fontId="51" fillId="33" borderId="23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24" xfId="0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51" fillId="33" borderId="21" xfId="0" applyFont="1" applyFill="1" applyBorder="1" applyAlignment="1" applyProtection="1">
      <alignment horizontal="center" vertical="center"/>
      <protection/>
    </xf>
    <xf numFmtId="0" fontId="51" fillId="33" borderId="22" xfId="0" applyFont="1" applyFill="1" applyBorder="1" applyAlignment="1" applyProtection="1">
      <alignment horizontal="center" vertical="center"/>
      <protection/>
    </xf>
    <xf numFmtId="0" fontId="45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0" zoomScaleSheetLayoutView="80" zoomScalePageLayoutView="0" workbookViewId="0" topLeftCell="A79">
      <selection activeCell="E170" sqref="E170:L170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144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50</v>
      </c>
      <c r="D7" s="110"/>
      <c r="E7" s="110"/>
      <c r="F7" s="110"/>
      <c r="G7" s="111"/>
      <c r="H7" s="101" t="s">
        <v>43</v>
      </c>
      <c r="I7" s="100" t="s">
        <v>51</v>
      </c>
      <c r="J7" s="112" t="s">
        <v>42</v>
      </c>
      <c r="K7" s="112"/>
      <c r="L7" s="99">
        <v>2005</v>
      </c>
    </row>
    <row r="8" spans="2:12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6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>
        <v>2</v>
      </c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52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3552</v>
      </c>
      <c r="G16" s="79">
        <f t="shared" si="0"/>
        <v>1504</v>
      </c>
      <c r="H16" s="79">
        <f t="shared" si="0"/>
        <v>5056</v>
      </c>
      <c r="I16" s="80">
        <f t="shared" si="0"/>
        <v>222</v>
      </c>
      <c r="J16" s="79">
        <f t="shared" si="0"/>
        <v>47</v>
      </c>
      <c r="K16" s="78">
        <f t="shared" si="0"/>
        <v>269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2896</v>
      </c>
      <c r="G17" s="42">
        <f t="shared" si="1"/>
        <v>1248</v>
      </c>
      <c r="H17" s="42">
        <f t="shared" si="1"/>
        <v>4144</v>
      </c>
      <c r="I17" s="76">
        <f t="shared" si="1"/>
        <v>181</v>
      </c>
      <c r="J17" s="42">
        <f t="shared" si="1"/>
        <v>39</v>
      </c>
      <c r="K17" s="75">
        <f t="shared" si="1"/>
        <v>220</v>
      </c>
      <c r="L17" s="74">
        <f>+IF(K17&gt;0,K17/K16,"-")</f>
        <v>0.8178438661710037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656</v>
      </c>
      <c r="G18" s="72">
        <f t="shared" si="2"/>
        <v>256</v>
      </c>
      <c r="H18" s="72">
        <f t="shared" si="2"/>
        <v>912</v>
      </c>
      <c r="I18" s="73">
        <f t="shared" si="2"/>
        <v>41</v>
      </c>
      <c r="J18" s="72">
        <f t="shared" si="2"/>
        <v>8</v>
      </c>
      <c r="K18" s="71">
        <f t="shared" si="2"/>
        <v>49</v>
      </c>
      <c r="L18" s="70">
        <f>+IF(K18&gt;0,K18/K16,"-")</f>
        <v>0.1821561338289963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27</v>
      </c>
      <c r="E24" s="31" t="s">
        <v>24</v>
      </c>
      <c r="F24" s="30">
        <v>32</v>
      </c>
      <c r="G24" s="30">
        <v>32</v>
      </c>
      <c r="H24" s="42">
        <f aca="true" t="shared" si="4" ref="H24:H55">IF($C24&gt;0,$M24,0)</f>
        <v>64</v>
      </c>
      <c r="I24" s="28">
        <f aca="true" t="shared" si="5" ref="I24:I55">+IF(OR($E$13=$D$11,$E$13=$E$11,$E$13=$F$11),O24,"-")</f>
        <v>2</v>
      </c>
      <c r="J24" s="28">
        <f aca="true" t="shared" si="6" ref="J24:J55">+IF(OR($E$13=$D$11,$E$13=$E$11,$E$13=$F$11),P24,"-")</f>
        <v>1</v>
      </c>
      <c r="K24" s="27">
        <f aca="true" t="shared" si="7" ref="K24:K55">+N24</f>
        <v>3</v>
      </c>
      <c r="L24" s="8"/>
      <c r="M24" s="41">
        <f aca="true" t="shared" si="8" ref="M24:M55">+SUM(F24:G24)</f>
        <v>64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2</v>
      </c>
      <c r="P24" s="38">
        <f aca="true" t="shared" si="11" ref="P24:P55">+IF($J$13&lt;=0,"-",IF($J$13&gt;0,$G24/$J$13))</f>
        <v>1</v>
      </c>
    </row>
    <row r="25" spans="2:16" ht="15" customHeight="1">
      <c r="B25" s="25"/>
      <c r="C25" s="37" t="s">
        <v>54</v>
      </c>
      <c r="D25" s="25" t="s">
        <v>27</v>
      </c>
      <c r="E25" s="24" t="s">
        <v>24</v>
      </c>
      <c r="F25" s="23">
        <v>32</v>
      </c>
      <c r="G25" s="23">
        <v>32</v>
      </c>
      <c r="H25" s="36">
        <f t="shared" si="4"/>
        <v>64</v>
      </c>
      <c r="I25" s="21">
        <f t="shared" si="5"/>
        <v>2</v>
      </c>
      <c r="J25" s="21">
        <f t="shared" si="6"/>
        <v>1</v>
      </c>
      <c r="K25" s="20">
        <f t="shared" si="7"/>
        <v>3</v>
      </c>
      <c r="L25" s="8"/>
      <c r="M25" s="19">
        <f t="shared" si="8"/>
        <v>64</v>
      </c>
      <c r="N25" s="18">
        <f t="shared" si="9"/>
        <v>3</v>
      </c>
      <c r="O25" s="17">
        <f t="shared" si="10"/>
        <v>2</v>
      </c>
      <c r="P25" s="16">
        <f t="shared" si="11"/>
        <v>1</v>
      </c>
    </row>
    <row r="26" spans="2:16" ht="15" customHeight="1">
      <c r="B26" s="25"/>
      <c r="C26" s="37" t="s">
        <v>55</v>
      </c>
      <c r="D26" s="25" t="s">
        <v>27</v>
      </c>
      <c r="E26" s="24" t="s">
        <v>24</v>
      </c>
      <c r="F26" s="23">
        <v>32</v>
      </c>
      <c r="G26" s="23">
        <v>32</v>
      </c>
      <c r="H26" s="36">
        <f t="shared" si="4"/>
        <v>64</v>
      </c>
      <c r="I26" s="21">
        <f t="shared" si="5"/>
        <v>2</v>
      </c>
      <c r="J26" s="21">
        <f t="shared" si="6"/>
        <v>1</v>
      </c>
      <c r="K26" s="20">
        <f t="shared" si="7"/>
        <v>3</v>
      </c>
      <c r="L26" s="8"/>
      <c r="M26" s="19">
        <f t="shared" si="8"/>
        <v>64</v>
      </c>
      <c r="N26" s="18">
        <f t="shared" si="9"/>
        <v>3</v>
      </c>
      <c r="O26" s="17">
        <f t="shared" si="10"/>
        <v>2</v>
      </c>
      <c r="P26" s="16">
        <f t="shared" si="11"/>
        <v>1</v>
      </c>
    </row>
    <row r="27" spans="2:16" ht="15" customHeight="1">
      <c r="B27" s="25"/>
      <c r="C27" s="37" t="s">
        <v>56</v>
      </c>
      <c r="D27" s="25" t="s">
        <v>27</v>
      </c>
      <c r="E27" s="24" t="s">
        <v>24</v>
      </c>
      <c r="F27" s="23">
        <v>48</v>
      </c>
      <c r="G27" s="23">
        <v>0</v>
      </c>
      <c r="H27" s="36">
        <f t="shared" si="4"/>
        <v>48</v>
      </c>
      <c r="I27" s="21">
        <f t="shared" si="5"/>
        <v>3</v>
      </c>
      <c r="J27" s="21">
        <f t="shared" si="6"/>
        <v>0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>
        <f t="shared" si="11"/>
        <v>0</v>
      </c>
    </row>
    <row r="28" spans="2:16" ht="15" customHeight="1">
      <c r="B28" s="25"/>
      <c r="C28" s="37" t="s">
        <v>57</v>
      </c>
      <c r="D28" s="25" t="s">
        <v>27</v>
      </c>
      <c r="E28" s="24" t="s">
        <v>24</v>
      </c>
      <c r="F28" s="23">
        <v>48</v>
      </c>
      <c r="G28" s="23">
        <v>0</v>
      </c>
      <c r="H28" s="36">
        <f t="shared" si="4"/>
        <v>48</v>
      </c>
      <c r="I28" s="21">
        <f t="shared" si="5"/>
        <v>3</v>
      </c>
      <c r="J28" s="21">
        <f t="shared" si="6"/>
        <v>0</v>
      </c>
      <c r="K28" s="20">
        <f t="shared" si="7"/>
        <v>3</v>
      </c>
      <c r="L28" s="8"/>
      <c r="M28" s="19">
        <f t="shared" si="8"/>
        <v>48</v>
      </c>
      <c r="N28" s="18">
        <f t="shared" si="9"/>
        <v>3</v>
      </c>
      <c r="O28" s="17">
        <f t="shared" si="10"/>
        <v>3</v>
      </c>
      <c r="P28" s="16">
        <f t="shared" si="11"/>
        <v>0</v>
      </c>
    </row>
    <row r="29" spans="2:16" ht="15" customHeight="1">
      <c r="B29" s="25"/>
      <c r="C29" s="37" t="s">
        <v>58</v>
      </c>
      <c r="D29" s="25" t="s">
        <v>27</v>
      </c>
      <c r="E29" s="24" t="s">
        <v>24</v>
      </c>
      <c r="F29" s="23">
        <v>48</v>
      </c>
      <c r="G29" s="23">
        <v>0</v>
      </c>
      <c r="H29" s="36">
        <f t="shared" si="4"/>
        <v>48</v>
      </c>
      <c r="I29" s="21">
        <f t="shared" si="5"/>
        <v>3</v>
      </c>
      <c r="J29" s="21">
        <f t="shared" si="6"/>
        <v>0</v>
      </c>
      <c r="K29" s="20">
        <f t="shared" si="7"/>
        <v>3</v>
      </c>
      <c r="L29" s="8"/>
      <c r="M29" s="19">
        <f t="shared" si="8"/>
        <v>48</v>
      </c>
      <c r="N29" s="18">
        <f t="shared" si="9"/>
        <v>3</v>
      </c>
      <c r="O29" s="17">
        <f t="shared" si="10"/>
        <v>3</v>
      </c>
      <c r="P29" s="16">
        <f t="shared" si="11"/>
        <v>0</v>
      </c>
    </row>
    <row r="30" spans="2:16" ht="15" customHeight="1">
      <c r="B30" s="25"/>
      <c r="C30" s="37" t="s">
        <v>59</v>
      </c>
      <c r="D30" s="25" t="s">
        <v>27</v>
      </c>
      <c r="E30" s="24" t="s">
        <v>24</v>
      </c>
      <c r="F30" s="23">
        <v>48</v>
      </c>
      <c r="G30" s="23">
        <v>0</v>
      </c>
      <c r="H30" s="36">
        <f t="shared" si="4"/>
        <v>48</v>
      </c>
      <c r="I30" s="21">
        <f t="shared" si="5"/>
        <v>3</v>
      </c>
      <c r="J30" s="21">
        <f t="shared" si="6"/>
        <v>0</v>
      </c>
      <c r="K30" s="20">
        <f t="shared" si="7"/>
        <v>3</v>
      </c>
      <c r="L30" s="8"/>
      <c r="M30" s="19">
        <f t="shared" si="8"/>
        <v>48</v>
      </c>
      <c r="N30" s="18">
        <f t="shared" si="9"/>
        <v>3</v>
      </c>
      <c r="O30" s="17">
        <f t="shared" si="10"/>
        <v>3</v>
      </c>
      <c r="P30" s="16">
        <f t="shared" si="11"/>
        <v>0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60</v>
      </c>
      <c r="D36" s="25" t="s">
        <v>27</v>
      </c>
      <c r="E36" s="24" t="s">
        <v>24</v>
      </c>
      <c r="F36" s="23">
        <v>32</v>
      </c>
      <c r="G36" s="23">
        <v>32</v>
      </c>
      <c r="H36" s="22">
        <f t="shared" si="4"/>
        <v>64</v>
      </c>
      <c r="I36" s="21">
        <f t="shared" si="5"/>
        <v>2</v>
      </c>
      <c r="J36" s="21">
        <f t="shared" si="6"/>
        <v>1</v>
      </c>
      <c r="K36" s="20">
        <f t="shared" si="7"/>
        <v>3</v>
      </c>
      <c r="L36" s="8"/>
      <c r="M36" s="19">
        <f t="shared" si="8"/>
        <v>64</v>
      </c>
      <c r="N36" s="18">
        <f t="shared" si="9"/>
        <v>3</v>
      </c>
      <c r="O36" s="17">
        <f t="shared" si="10"/>
        <v>2</v>
      </c>
      <c r="P36" s="16">
        <f t="shared" si="11"/>
        <v>1</v>
      </c>
    </row>
    <row r="37" spans="2:16" ht="15" customHeight="1">
      <c r="B37" s="25"/>
      <c r="C37" s="26" t="s">
        <v>61</v>
      </c>
      <c r="D37" s="25" t="s">
        <v>27</v>
      </c>
      <c r="E37" s="24" t="s">
        <v>24</v>
      </c>
      <c r="F37" s="23">
        <v>32</v>
      </c>
      <c r="G37" s="23">
        <v>32</v>
      </c>
      <c r="H37" s="22">
        <f t="shared" si="4"/>
        <v>64</v>
      </c>
      <c r="I37" s="21">
        <f t="shared" si="5"/>
        <v>2</v>
      </c>
      <c r="J37" s="21">
        <f t="shared" si="6"/>
        <v>1</v>
      </c>
      <c r="K37" s="20">
        <f t="shared" si="7"/>
        <v>3</v>
      </c>
      <c r="L37" s="8"/>
      <c r="M37" s="19">
        <f t="shared" si="8"/>
        <v>64</v>
      </c>
      <c r="N37" s="18">
        <f t="shared" si="9"/>
        <v>3</v>
      </c>
      <c r="O37" s="17">
        <f t="shared" si="10"/>
        <v>2</v>
      </c>
      <c r="P37" s="16">
        <f t="shared" si="11"/>
        <v>1</v>
      </c>
    </row>
    <row r="38" spans="2:16" ht="15" customHeight="1">
      <c r="B38" s="25"/>
      <c r="C38" s="26" t="s">
        <v>62</v>
      </c>
      <c r="D38" s="25" t="s">
        <v>27</v>
      </c>
      <c r="E38" s="24" t="s">
        <v>24</v>
      </c>
      <c r="F38" s="23">
        <v>48</v>
      </c>
      <c r="G38" s="23">
        <v>0</v>
      </c>
      <c r="H38" s="22">
        <f t="shared" si="4"/>
        <v>48</v>
      </c>
      <c r="I38" s="21">
        <f t="shared" si="5"/>
        <v>3</v>
      </c>
      <c r="J38" s="21">
        <f t="shared" si="6"/>
        <v>0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>
        <f t="shared" si="11"/>
        <v>0</v>
      </c>
    </row>
    <row r="39" spans="2:16" ht="15" customHeight="1">
      <c r="B39" s="25"/>
      <c r="C39" s="26" t="s">
        <v>63</v>
      </c>
      <c r="D39" s="25" t="s">
        <v>27</v>
      </c>
      <c r="E39" s="24" t="s">
        <v>24</v>
      </c>
      <c r="F39" s="23">
        <v>48</v>
      </c>
      <c r="G39" s="23">
        <v>0</v>
      </c>
      <c r="H39" s="22">
        <f t="shared" si="4"/>
        <v>48</v>
      </c>
      <c r="I39" s="21">
        <f t="shared" si="5"/>
        <v>3</v>
      </c>
      <c r="J39" s="21">
        <f t="shared" si="6"/>
        <v>0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>
        <f t="shared" si="11"/>
        <v>0</v>
      </c>
    </row>
    <row r="40" spans="2:16" ht="15" customHeight="1">
      <c r="B40" s="25"/>
      <c r="C40" s="26" t="s">
        <v>64</v>
      </c>
      <c r="D40" s="25" t="s">
        <v>27</v>
      </c>
      <c r="E40" s="24" t="s">
        <v>24</v>
      </c>
      <c r="F40" s="23">
        <v>48</v>
      </c>
      <c r="G40" s="23">
        <v>32</v>
      </c>
      <c r="H40" s="22">
        <f t="shared" si="4"/>
        <v>80</v>
      </c>
      <c r="I40" s="21">
        <f t="shared" si="5"/>
        <v>3</v>
      </c>
      <c r="J40" s="21">
        <f t="shared" si="6"/>
        <v>1</v>
      </c>
      <c r="K40" s="20">
        <f t="shared" si="7"/>
        <v>4</v>
      </c>
      <c r="L40" s="8"/>
      <c r="M40" s="19">
        <f t="shared" si="8"/>
        <v>80</v>
      </c>
      <c r="N40" s="18">
        <f t="shared" si="9"/>
        <v>4</v>
      </c>
      <c r="O40" s="17">
        <f t="shared" si="10"/>
        <v>3</v>
      </c>
      <c r="P40" s="16">
        <f t="shared" si="11"/>
        <v>1</v>
      </c>
    </row>
    <row r="41" spans="2:16" ht="15" customHeight="1">
      <c r="B41" s="25"/>
      <c r="C41" s="26" t="s">
        <v>65</v>
      </c>
      <c r="D41" s="25" t="s">
        <v>27</v>
      </c>
      <c r="E41" s="24" t="s">
        <v>24</v>
      </c>
      <c r="F41" s="23">
        <v>32</v>
      </c>
      <c r="G41" s="23">
        <v>32</v>
      </c>
      <c r="H41" s="22">
        <f t="shared" si="4"/>
        <v>64</v>
      </c>
      <c r="I41" s="21">
        <f t="shared" si="5"/>
        <v>2</v>
      </c>
      <c r="J41" s="21">
        <f t="shared" si="6"/>
        <v>1</v>
      </c>
      <c r="K41" s="20">
        <f t="shared" si="7"/>
        <v>3</v>
      </c>
      <c r="L41" s="8"/>
      <c r="M41" s="19">
        <f t="shared" si="8"/>
        <v>64</v>
      </c>
      <c r="N41" s="18">
        <f t="shared" si="9"/>
        <v>3</v>
      </c>
      <c r="O41" s="17">
        <f t="shared" si="10"/>
        <v>2</v>
      </c>
      <c r="P41" s="16">
        <f t="shared" si="11"/>
        <v>1</v>
      </c>
    </row>
    <row r="42" spans="2:16" ht="15" customHeight="1">
      <c r="B42" s="25"/>
      <c r="C42" s="26" t="s">
        <v>66</v>
      </c>
      <c r="D42" s="25" t="s">
        <v>27</v>
      </c>
      <c r="E42" s="24" t="s">
        <v>24</v>
      </c>
      <c r="F42" s="23">
        <v>48</v>
      </c>
      <c r="G42" s="23">
        <v>0</v>
      </c>
      <c r="H42" s="22">
        <f t="shared" si="4"/>
        <v>48</v>
      </c>
      <c r="I42" s="21">
        <f t="shared" si="5"/>
        <v>3</v>
      </c>
      <c r="J42" s="21">
        <f t="shared" si="6"/>
        <v>0</v>
      </c>
      <c r="K42" s="20">
        <f t="shared" si="7"/>
        <v>3</v>
      </c>
      <c r="L42" s="8"/>
      <c r="M42" s="19">
        <f t="shared" si="8"/>
        <v>48</v>
      </c>
      <c r="N42" s="18">
        <f t="shared" si="9"/>
        <v>3</v>
      </c>
      <c r="O42" s="17">
        <f t="shared" si="10"/>
        <v>3</v>
      </c>
      <c r="P42" s="16">
        <f t="shared" si="11"/>
        <v>0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67</v>
      </c>
      <c r="D48" s="25" t="s">
        <v>27</v>
      </c>
      <c r="E48" s="24" t="s">
        <v>24</v>
      </c>
      <c r="F48" s="30">
        <v>48</v>
      </c>
      <c r="G48" s="30">
        <v>0</v>
      </c>
      <c r="H48" s="29">
        <f t="shared" si="4"/>
        <v>48</v>
      </c>
      <c r="I48" s="28">
        <f t="shared" si="5"/>
        <v>3</v>
      </c>
      <c r="J48" s="28">
        <f t="shared" si="6"/>
        <v>0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>
        <f t="shared" si="11"/>
        <v>0</v>
      </c>
    </row>
    <row r="49" spans="2:16" ht="15" customHeight="1">
      <c r="B49" s="25"/>
      <c r="C49" s="26" t="s">
        <v>68</v>
      </c>
      <c r="D49" s="25" t="s">
        <v>27</v>
      </c>
      <c r="E49" s="24" t="s">
        <v>24</v>
      </c>
      <c r="F49" s="23">
        <v>32</v>
      </c>
      <c r="G49" s="23">
        <v>32</v>
      </c>
      <c r="H49" s="22">
        <f t="shared" si="4"/>
        <v>64</v>
      </c>
      <c r="I49" s="21">
        <f t="shared" si="5"/>
        <v>2</v>
      </c>
      <c r="J49" s="21">
        <f t="shared" si="6"/>
        <v>1</v>
      </c>
      <c r="K49" s="20">
        <f t="shared" si="7"/>
        <v>3</v>
      </c>
      <c r="L49" s="8"/>
      <c r="M49" s="19">
        <f t="shared" si="8"/>
        <v>64</v>
      </c>
      <c r="N49" s="18">
        <f t="shared" si="9"/>
        <v>3</v>
      </c>
      <c r="O49" s="17">
        <f t="shared" si="10"/>
        <v>2</v>
      </c>
      <c r="P49" s="16">
        <f t="shared" si="11"/>
        <v>1</v>
      </c>
    </row>
    <row r="50" spans="2:16" ht="15" customHeight="1">
      <c r="B50" s="25"/>
      <c r="C50" s="26" t="s">
        <v>69</v>
      </c>
      <c r="D50" s="25" t="s">
        <v>24</v>
      </c>
      <c r="E50" s="24" t="s">
        <v>24</v>
      </c>
      <c r="F50" s="23">
        <v>64</v>
      </c>
      <c r="G50" s="23">
        <v>0</v>
      </c>
      <c r="H50" s="22">
        <f t="shared" si="4"/>
        <v>64</v>
      </c>
      <c r="I50" s="21">
        <f t="shared" si="5"/>
        <v>4</v>
      </c>
      <c r="J50" s="21">
        <f t="shared" si="6"/>
        <v>0</v>
      </c>
      <c r="K50" s="20">
        <f t="shared" si="7"/>
        <v>4</v>
      </c>
      <c r="L50" s="8"/>
      <c r="M50" s="19">
        <f t="shared" si="8"/>
        <v>64</v>
      </c>
      <c r="N50" s="18">
        <f t="shared" si="9"/>
        <v>4</v>
      </c>
      <c r="O50" s="17">
        <f t="shared" si="10"/>
        <v>4</v>
      </c>
      <c r="P50" s="16">
        <f t="shared" si="11"/>
        <v>0</v>
      </c>
    </row>
    <row r="51" spans="2:16" ht="15" customHeight="1">
      <c r="B51" s="25"/>
      <c r="C51" s="26" t="s">
        <v>70</v>
      </c>
      <c r="D51" s="25" t="s">
        <v>24</v>
      </c>
      <c r="E51" s="24" t="s">
        <v>24</v>
      </c>
      <c r="F51" s="23">
        <v>64</v>
      </c>
      <c r="G51" s="23">
        <v>0</v>
      </c>
      <c r="H51" s="22">
        <f t="shared" si="4"/>
        <v>64</v>
      </c>
      <c r="I51" s="21">
        <f t="shared" si="5"/>
        <v>4</v>
      </c>
      <c r="J51" s="21">
        <f t="shared" si="6"/>
        <v>0</v>
      </c>
      <c r="K51" s="20">
        <f t="shared" si="7"/>
        <v>4</v>
      </c>
      <c r="L51" s="8"/>
      <c r="M51" s="19">
        <f t="shared" si="8"/>
        <v>64</v>
      </c>
      <c r="N51" s="18">
        <f t="shared" si="9"/>
        <v>4</v>
      </c>
      <c r="O51" s="17">
        <f t="shared" si="10"/>
        <v>4</v>
      </c>
      <c r="P51" s="16">
        <f t="shared" si="11"/>
        <v>0</v>
      </c>
    </row>
    <row r="52" spans="2:16" ht="15" customHeight="1">
      <c r="B52" s="25"/>
      <c r="C52" s="26" t="s">
        <v>71</v>
      </c>
      <c r="D52" s="25" t="s">
        <v>24</v>
      </c>
      <c r="E52" s="24" t="s">
        <v>24</v>
      </c>
      <c r="F52" s="23">
        <v>64</v>
      </c>
      <c r="G52" s="23">
        <v>0</v>
      </c>
      <c r="H52" s="22">
        <f t="shared" si="4"/>
        <v>64</v>
      </c>
      <c r="I52" s="21">
        <f t="shared" si="5"/>
        <v>4</v>
      </c>
      <c r="J52" s="21">
        <f t="shared" si="6"/>
        <v>0</v>
      </c>
      <c r="K52" s="20">
        <f t="shared" si="7"/>
        <v>4</v>
      </c>
      <c r="L52" s="8"/>
      <c r="M52" s="19">
        <f t="shared" si="8"/>
        <v>64</v>
      </c>
      <c r="N52" s="18">
        <f t="shared" si="9"/>
        <v>4</v>
      </c>
      <c r="O52" s="17">
        <f t="shared" si="10"/>
        <v>4</v>
      </c>
      <c r="P52" s="16">
        <f t="shared" si="11"/>
        <v>0</v>
      </c>
    </row>
    <row r="53" spans="2:16" ht="15" customHeight="1">
      <c r="B53" s="25"/>
      <c r="C53" s="26" t="s">
        <v>126</v>
      </c>
      <c r="D53" s="25" t="s">
        <v>24</v>
      </c>
      <c r="E53" s="24" t="s">
        <v>24</v>
      </c>
      <c r="F53" s="23">
        <v>32</v>
      </c>
      <c r="G53" s="23">
        <v>32</v>
      </c>
      <c r="H53" s="22">
        <f t="shared" si="4"/>
        <v>64</v>
      </c>
      <c r="I53" s="21">
        <f t="shared" si="5"/>
        <v>2</v>
      </c>
      <c r="J53" s="21">
        <f t="shared" si="6"/>
        <v>1</v>
      </c>
      <c r="K53" s="20">
        <f t="shared" si="7"/>
        <v>3</v>
      </c>
      <c r="L53" s="8"/>
      <c r="M53" s="19">
        <f t="shared" si="8"/>
        <v>64</v>
      </c>
      <c r="N53" s="18">
        <f t="shared" si="9"/>
        <v>3</v>
      </c>
      <c r="O53" s="17">
        <f t="shared" si="10"/>
        <v>2</v>
      </c>
      <c r="P53" s="16">
        <f t="shared" si="11"/>
        <v>1</v>
      </c>
    </row>
    <row r="54" spans="2:16" ht="15" customHeight="1">
      <c r="B54" s="25"/>
      <c r="C54" s="26" t="s">
        <v>127</v>
      </c>
      <c r="D54" s="25" t="s">
        <v>24</v>
      </c>
      <c r="E54" s="24" t="s">
        <v>24</v>
      </c>
      <c r="F54" s="23">
        <v>48</v>
      </c>
      <c r="G54" s="23">
        <v>0</v>
      </c>
      <c r="H54" s="22">
        <f t="shared" si="4"/>
        <v>48</v>
      </c>
      <c r="I54" s="21">
        <f t="shared" si="5"/>
        <v>3</v>
      </c>
      <c r="J54" s="21">
        <f t="shared" si="6"/>
        <v>0</v>
      </c>
      <c r="K54" s="20">
        <f t="shared" si="7"/>
        <v>3</v>
      </c>
      <c r="L54" s="8"/>
      <c r="M54" s="19">
        <f t="shared" si="8"/>
        <v>48</v>
      </c>
      <c r="N54" s="18">
        <f t="shared" si="9"/>
        <v>3</v>
      </c>
      <c r="O54" s="17">
        <f t="shared" si="10"/>
        <v>3</v>
      </c>
      <c r="P54" s="16">
        <f t="shared" si="11"/>
        <v>0</v>
      </c>
    </row>
    <row r="55" spans="2:16" ht="15" customHeight="1">
      <c r="B55" s="25"/>
      <c r="C55" s="26" t="s">
        <v>128</v>
      </c>
      <c r="D55" s="25" t="s">
        <v>24</v>
      </c>
      <c r="E55" s="24" t="s">
        <v>24</v>
      </c>
      <c r="F55" s="23">
        <v>32</v>
      </c>
      <c r="G55" s="23">
        <v>0</v>
      </c>
      <c r="H55" s="22">
        <f t="shared" si="4"/>
        <v>32</v>
      </c>
      <c r="I55" s="21">
        <f t="shared" si="5"/>
        <v>2</v>
      </c>
      <c r="J55" s="21">
        <f t="shared" si="6"/>
        <v>0</v>
      </c>
      <c r="K55" s="20">
        <f t="shared" si="7"/>
        <v>2</v>
      </c>
      <c r="L55" s="8"/>
      <c r="M55" s="19">
        <f t="shared" si="8"/>
        <v>32</v>
      </c>
      <c r="N55" s="18">
        <f t="shared" si="9"/>
        <v>2</v>
      </c>
      <c r="O55" s="17">
        <f t="shared" si="10"/>
        <v>2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>
        <f aca="true" t="shared" si="14" ref="J56:J87">+IF(OR($E$13=$D$11,$E$13=$E$11,$E$13=$F$11),P56,"-")</f>
        <v>0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>
        <f aca="true" t="shared" si="19" ref="P56:P87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72</v>
      </c>
      <c r="D60" s="25" t="s">
        <v>24</v>
      </c>
      <c r="E60" s="24" t="s">
        <v>24</v>
      </c>
      <c r="F60" s="30">
        <v>32</v>
      </c>
      <c r="G60" s="30">
        <v>32</v>
      </c>
      <c r="H60" s="29">
        <f t="shared" si="12"/>
        <v>64</v>
      </c>
      <c r="I60" s="28">
        <f t="shared" si="13"/>
        <v>2</v>
      </c>
      <c r="J60" s="28">
        <f t="shared" si="14"/>
        <v>1</v>
      </c>
      <c r="K60" s="27">
        <f t="shared" si="15"/>
        <v>3</v>
      </c>
      <c r="L60" s="8"/>
      <c r="M60" s="19">
        <f t="shared" si="16"/>
        <v>64</v>
      </c>
      <c r="N60" s="18">
        <f t="shared" si="17"/>
        <v>3</v>
      </c>
      <c r="O60" s="17">
        <f t="shared" si="18"/>
        <v>2</v>
      </c>
      <c r="P60" s="16">
        <f t="shared" si="19"/>
        <v>1</v>
      </c>
    </row>
    <row r="61" spans="2:16" ht="15" customHeight="1">
      <c r="B61" s="25"/>
      <c r="C61" s="26" t="s">
        <v>73</v>
      </c>
      <c r="D61" s="25" t="s">
        <v>24</v>
      </c>
      <c r="E61" s="24" t="s">
        <v>24</v>
      </c>
      <c r="F61" s="23">
        <v>32</v>
      </c>
      <c r="G61" s="23">
        <v>32</v>
      </c>
      <c r="H61" s="22">
        <f t="shared" si="12"/>
        <v>64</v>
      </c>
      <c r="I61" s="21">
        <f t="shared" si="13"/>
        <v>2</v>
      </c>
      <c r="J61" s="21">
        <f t="shared" si="14"/>
        <v>1</v>
      </c>
      <c r="K61" s="20">
        <f t="shared" si="15"/>
        <v>3</v>
      </c>
      <c r="L61" s="8"/>
      <c r="M61" s="19">
        <f t="shared" si="16"/>
        <v>64</v>
      </c>
      <c r="N61" s="18">
        <f t="shared" si="17"/>
        <v>3</v>
      </c>
      <c r="O61" s="17">
        <f t="shared" si="18"/>
        <v>2</v>
      </c>
      <c r="P61" s="16">
        <f t="shared" si="19"/>
        <v>1</v>
      </c>
    </row>
    <row r="62" spans="2:16" ht="15" customHeight="1">
      <c r="B62" s="25"/>
      <c r="C62" s="26" t="s">
        <v>74</v>
      </c>
      <c r="D62" s="25" t="s">
        <v>24</v>
      </c>
      <c r="E62" s="24" t="s">
        <v>24</v>
      </c>
      <c r="F62" s="23">
        <v>48</v>
      </c>
      <c r="G62" s="23">
        <v>0</v>
      </c>
      <c r="H62" s="22">
        <f t="shared" si="12"/>
        <v>48</v>
      </c>
      <c r="I62" s="21">
        <f t="shared" si="13"/>
        <v>3</v>
      </c>
      <c r="J62" s="21">
        <f t="shared" si="14"/>
        <v>0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>
        <f t="shared" si="19"/>
        <v>0</v>
      </c>
    </row>
    <row r="63" spans="2:16" ht="15" customHeight="1">
      <c r="B63" s="25"/>
      <c r="C63" s="26" t="s">
        <v>75</v>
      </c>
      <c r="D63" s="25" t="s">
        <v>24</v>
      </c>
      <c r="E63" s="24" t="s">
        <v>24</v>
      </c>
      <c r="F63" s="23">
        <v>32</v>
      </c>
      <c r="G63" s="23">
        <v>32</v>
      </c>
      <c r="H63" s="22">
        <f t="shared" si="12"/>
        <v>64</v>
      </c>
      <c r="I63" s="21">
        <f t="shared" si="13"/>
        <v>2</v>
      </c>
      <c r="J63" s="21">
        <f t="shared" si="14"/>
        <v>1</v>
      </c>
      <c r="K63" s="20">
        <f t="shared" si="15"/>
        <v>3</v>
      </c>
      <c r="L63" s="8"/>
      <c r="M63" s="19">
        <f t="shared" si="16"/>
        <v>64</v>
      </c>
      <c r="N63" s="18">
        <f t="shared" si="17"/>
        <v>3</v>
      </c>
      <c r="O63" s="17">
        <f t="shared" si="18"/>
        <v>2</v>
      </c>
      <c r="P63" s="16">
        <f t="shared" si="19"/>
        <v>1</v>
      </c>
    </row>
    <row r="64" spans="2:16" ht="15" customHeight="1">
      <c r="B64" s="25"/>
      <c r="C64" s="26" t="s">
        <v>76</v>
      </c>
      <c r="D64" s="25" t="s">
        <v>24</v>
      </c>
      <c r="E64" s="24" t="s">
        <v>24</v>
      </c>
      <c r="F64" s="23">
        <v>48</v>
      </c>
      <c r="G64" s="23">
        <v>0</v>
      </c>
      <c r="H64" s="22">
        <f t="shared" si="12"/>
        <v>48</v>
      </c>
      <c r="I64" s="21">
        <f t="shared" si="13"/>
        <v>3</v>
      </c>
      <c r="J64" s="21">
        <f t="shared" si="14"/>
        <v>0</v>
      </c>
      <c r="K64" s="20">
        <f t="shared" si="15"/>
        <v>3</v>
      </c>
      <c r="L64" s="8"/>
      <c r="M64" s="19">
        <f t="shared" si="16"/>
        <v>48</v>
      </c>
      <c r="N64" s="18">
        <f t="shared" si="17"/>
        <v>3</v>
      </c>
      <c r="O64" s="17">
        <f t="shared" si="18"/>
        <v>3</v>
      </c>
      <c r="P64" s="16">
        <f t="shared" si="19"/>
        <v>0</v>
      </c>
    </row>
    <row r="65" spans="2:16" ht="15" customHeight="1">
      <c r="B65" s="25"/>
      <c r="C65" s="26" t="s">
        <v>77</v>
      </c>
      <c r="D65" s="25" t="s">
        <v>24</v>
      </c>
      <c r="E65" s="24" t="s">
        <v>24</v>
      </c>
      <c r="F65" s="23">
        <v>48</v>
      </c>
      <c r="G65" s="23">
        <v>0</v>
      </c>
      <c r="H65" s="22">
        <f t="shared" si="12"/>
        <v>48</v>
      </c>
      <c r="I65" s="21">
        <f t="shared" si="13"/>
        <v>3</v>
      </c>
      <c r="J65" s="21">
        <f t="shared" si="14"/>
        <v>0</v>
      </c>
      <c r="K65" s="20">
        <f t="shared" si="15"/>
        <v>3</v>
      </c>
      <c r="L65" s="8"/>
      <c r="M65" s="19">
        <f t="shared" si="16"/>
        <v>48</v>
      </c>
      <c r="N65" s="18">
        <f t="shared" si="17"/>
        <v>3</v>
      </c>
      <c r="O65" s="17">
        <f t="shared" si="18"/>
        <v>3</v>
      </c>
      <c r="P65" s="16">
        <f t="shared" si="19"/>
        <v>0</v>
      </c>
    </row>
    <row r="66" spans="2:16" ht="15" customHeight="1">
      <c r="B66" s="25"/>
      <c r="C66" s="26" t="s">
        <v>129</v>
      </c>
      <c r="D66" s="25" t="s">
        <v>24</v>
      </c>
      <c r="E66" s="24" t="s">
        <v>24</v>
      </c>
      <c r="F66" s="23">
        <v>32</v>
      </c>
      <c r="G66" s="23">
        <v>0</v>
      </c>
      <c r="H66" s="22">
        <f t="shared" si="12"/>
        <v>32</v>
      </c>
      <c r="I66" s="21">
        <f t="shared" si="13"/>
        <v>2</v>
      </c>
      <c r="J66" s="21">
        <f t="shared" si="14"/>
        <v>0</v>
      </c>
      <c r="K66" s="20">
        <f t="shared" si="15"/>
        <v>2</v>
      </c>
      <c r="L66" s="8"/>
      <c r="M66" s="19">
        <f t="shared" si="16"/>
        <v>32</v>
      </c>
      <c r="N66" s="18">
        <f t="shared" si="17"/>
        <v>2</v>
      </c>
      <c r="O66" s="17">
        <f t="shared" si="18"/>
        <v>2</v>
      </c>
      <c r="P66" s="16">
        <f t="shared" si="19"/>
        <v>0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78</v>
      </c>
      <c r="D72" s="25" t="s">
        <v>24</v>
      </c>
      <c r="E72" s="24" t="s">
        <v>24</v>
      </c>
      <c r="F72" s="30">
        <v>48</v>
      </c>
      <c r="G72" s="30">
        <v>32</v>
      </c>
      <c r="H72" s="29">
        <f t="shared" si="12"/>
        <v>80</v>
      </c>
      <c r="I72" s="28">
        <f t="shared" si="13"/>
        <v>3</v>
      </c>
      <c r="J72" s="28">
        <f t="shared" si="14"/>
        <v>1</v>
      </c>
      <c r="K72" s="27">
        <f t="shared" si="15"/>
        <v>4</v>
      </c>
      <c r="L72" s="8"/>
      <c r="M72" s="19">
        <f t="shared" si="16"/>
        <v>80</v>
      </c>
      <c r="N72" s="18">
        <f t="shared" si="17"/>
        <v>4</v>
      </c>
      <c r="O72" s="17">
        <f t="shared" si="18"/>
        <v>3</v>
      </c>
      <c r="P72" s="16">
        <f t="shared" si="19"/>
        <v>1</v>
      </c>
    </row>
    <row r="73" spans="2:16" ht="15" customHeight="1">
      <c r="B73" s="25"/>
      <c r="C73" s="26" t="s">
        <v>79</v>
      </c>
      <c r="D73" s="25" t="s">
        <v>24</v>
      </c>
      <c r="E73" s="24" t="s">
        <v>24</v>
      </c>
      <c r="F73" s="23">
        <v>32</v>
      </c>
      <c r="G73" s="23">
        <v>32</v>
      </c>
      <c r="H73" s="22">
        <f t="shared" si="12"/>
        <v>64</v>
      </c>
      <c r="I73" s="21">
        <f t="shared" si="13"/>
        <v>2</v>
      </c>
      <c r="J73" s="21">
        <f t="shared" si="14"/>
        <v>1</v>
      </c>
      <c r="K73" s="20">
        <f t="shared" si="15"/>
        <v>3</v>
      </c>
      <c r="L73" s="8"/>
      <c r="M73" s="19">
        <f t="shared" si="16"/>
        <v>64</v>
      </c>
      <c r="N73" s="18">
        <f t="shared" si="17"/>
        <v>3</v>
      </c>
      <c r="O73" s="17">
        <f t="shared" si="18"/>
        <v>2</v>
      </c>
      <c r="P73" s="16">
        <f t="shared" si="19"/>
        <v>1</v>
      </c>
    </row>
    <row r="74" spans="2:16" ht="15" customHeight="1">
      <c r="B74" s="25"/>
      <c r="C74" s="26" t="s">
        <v>80</v>
      </c>
      <c r="D74" s="25" t="s">
        <v>24</v>
      </c>
      <c r="E74" s="24" t="s">
        <v>24</v>
      </c>
      <c r="F74" s="23">
        <v>64</v>
      </c>
      <c r="G74" s="23">
        <v>0</v>
      </c>
      <c r="H74" s="22">
        <f t="shared" si="12"/>
        <v>64</v>
      </c>
      <c r="I74" s="21">
        <f t="shared" si="13"/>
        <v>4</v>
      </c>
      <c r="J74" s="21">
        <f t="shared" si="14"/>
        <v>0</v>
      </c>
      <c r="K74" s="20">
        <f t="shared" si="15"/>
        <v>4</v>
      </c>
      <c r="L74" s="8"/>
      <c r="M74" s="19">
        <f t="shared" si="16"/>
        <v>64</v>
      </c>
      <c r="N74" s="18">
        <f t="shared" si="17"/>
        <v>4</v>
      </c>
      <c r="O74" s="17">
        <f t="shared" si="18"/>
        <v>4</v>
      </c>
      <c r="P74" s="16">
        <f t="shared" si="19"/>
        <v>0</v>
      </c>
    </row>
    <row r="75" spans="2:16" ht="15" customHeight="1">
      <c r="B75" s="25"/>
      <c r="C75" s="26" t="s">
        <v>81</v>
      </c>
      <c r="D75" s="25" t="s">
        <v>24</v>
      </c>
      <c r="E75" s="24" t="s">
        <v>24</v>
      </c>
      <c r="F75" s="23">
        <v>32</v>
      </c>
      <c r="G75" s="23">
        <v>32</v>
      </c>
      <c r="H75" s="22">
        <f t="shared" si="12"/>
        <v>64</v>
      </c>
      <c r="I75" s="21">
        <f t="shared" si="13"/>
        <v>2</v>
      </c>
      <c r="J75" s="21">
        <f t="shared" si="14"/>
        <v>1</v>
      </c>
      <c r="K75" s="20">
        <f t="shared" si="15"/>
        <v>3</v>
      </c>
      <c r="L75" s="8"/>
      <c r="M75" s="19">
        <f t="shared" si="16"/>
        <v>64</v>
      </c>
      <c r="N75" s="18">
        <f t="shared" si="17"/>
        <v>3</v>
      </c>
      <c r="O75" s="17">
        <f t="shared" si="18"/>
        <v>2</v>
      </c>
      <c r="P75" s="16">
        <f t="shared" si="19"/>
        <v>1</v>
      </c>
    </row>
    <row r="76" spans="2:16" ht="15" customHeight="1">
      <c r="B76" s="25"/>
      <c r="C76" s="26" t="s">
        <v>82</v>
      </c>
      <c r="D76" s="25" t="s">
        <v>24</v>
      </c>
      <c r="E76" s="24" t="s">
        <v>24</v>
      </c>
      <c r="F76" s="23">
        <v>32</v>
      </c>
      <c r="G76" s="23">
        <v>0</v>
      </c>
      <c r="H76" s="22">
        <f t="shared" si="12"/>
        <v>32</v>
      </c>
      <c r="I76" s="21">
        <f t="shared" si="13"/>
        <v>2</v>
      </c>
      <c r="J76" s="21">
        <f t="shared" si="14"/>
        <v>0</v>
      </c>
      <c r="K76" s="20">
        <f t="shared" si="15"/>
        <v>2</v>
      </c>
      <c r="L76" s="8"/>
      <c r="M76" s="19">
        <f t="shared" si="16"/>
        <v>32</v>
      </c>
      <c r="N76" s="18">
        <f t="shared" si="17"/>
        <v>2</v>
      </c>
      <c r="O76" s="17">
        <f t="shared" si="18"/>
        <v>2</v>
      </c>
      <c r="P76" s="16">
        <f t="shared" si="19"/>
        <v>0</v>
      </c>
    </row>
    <row r="77" spans="2:16" ht="15" customHeight="1">
      <c r="B77" s="25"/>
      <c r="C77" s="26" t="s">
        <v>83</v>
      </c>
      <c r="D77" s="25" t="s">
        <v>24</v>
      </c>
      <c r="E77" s="24" t="s">
        <v>24</v>
      </c>
      <c r="F77" s="23">
        <v>32</v>
      </c>
      <c r="G77" s="23">
        <v>32</v>
      </c>
      <c r="H77" s="22">
        <f t="shared" si="12"/>
        <v>64</v>
      </c>
      <c r="I77" s="21">
        <f t="shared" si="13"/>
        <v>2</v>
      </c>
      <c r="J77" s="21">
        <f t="shared" si="14"/>
        <v>1</v>
      </c>
      <c r="K77" s="20">
        <f t="shared" si="15"/>
        <v>3</v>
      </c>
      <c r="L77" s="8"/>
      <c r="M77" s="19">
        <f t="shared" si="16"/>
        <v>64</v>
      </c>
      <c r="N77" s="18">
        <f t="shared" si="17"/>
        <v>3</v>
      </c>
      <c r="O77" s="17">
        <f t="shared" si="18"/>
        <v>2</v>
      </c>
      <c r="P77" s="16">
        <f t="shared" si="19"/>
        <v>1</v>
      </c>
    </row>
    <row r="78" spans="2:16" ht="15" customHeight="1">
      <c r="B78" s="25"/>
      <c r="C78" s="26" t="s">
        <v>130</v>
      </c>
      <c r="D78" s="25" t="s">
        <v>24</v>
      </c>
      <c r="E78" s="24" t="s">
        <v>24</v>
      </c>
      <c r="F78" s="23">
        <v>32</v>
      </c>
      <c r="G78" s="23">
        <v>32</v>
      </c>
      <c r="H78" s="22">
        <f t="shared" si="12"/>
        <v>64</v>
      </c>
      <c r="I78" s="21">
        <f t="shared" si="13"/>
        <v>2</v>
      </c>
      <c r="J78" s="21">
        <f t="shared" si="14"/>
        <v>1</v>
      </c>
      <c r="K78" s="20">
        <f t="shared" si="15"/>
        <v>3</v>
      </c>
      <c r="L78" s="8"/>
      <c r="M78" s="19">
        <f t="shared" si="16"/>
        <v>64</v>
      </c>
      <c r="N78" s="18">
        <f t="shared" si="17"/>
        <v>3</v>
      </c>
      <c r="O78" s="17">
        <f t="shared" si="18"/>
        <v>2</v>
      </c>
      <c r="P78" s="16">
        <f t="shared" si="19"/>
        <v>1</v>
      </c>
    </row>
    <row r="79" spans="2:16" ht="15" customHeight="1">
      <c r="B79" s="25"/>
      <c r="C79" s="26" t="s">
        <v>131</v>
      </c>
      <c r="D79" s="25" t="s">
        <v>24</v>
      </c>
      <c r="E79" s="24" t="s">
        <v>24</v>
      </c>
      <c r="F79" s="23">
        <v>32</v>
      </c>
      <c r="G79" s="23">
        <v>0</v>
      </c>
      <c r="H79" s="22">
        <f t="shared" si="12"/>
        <v>32</v>
      </c>
      <c r="I79" s="21">
        <f t="shared" si="13"/>
        <v>2</v>
      </c>
      <c r="J79" s="21">
        <f t="shared" si="14"/>
        <v>0</v>
      </c>
      <c r="K79" s="20">
        <f t="shared" si="15"/>
        <v>2</v>
      </c>
      <c r="L79" s="8"/>
      <c r="M79" s="19">
        <f t="shared" si="16"/>
        <v>32</v>
      </c>
      <c r="N79" s="18">
        <f t="shared" si="17"/>
        <v>2</v>
      </c>
      <c r="O79" s="17">
        <f t="shared" si="18"/>
        <v>2</v>
      </c>
      <c r="P79" s="16">
        <f t="shared" si="19"/>
        <v>0</v>
      </c>
    </row>
    <row r="80" spans="2:16" ht="15" customHeight="1">
      <c r="B80" s="25"/>
      <c r="C80" s="26" t="s">
        <v>143</v>
      </c>
      <c r="D80" s="25" t="s">
        <v>24</v>
      </c>
      <c r="E80" s="24" t="s">
        <v>24</v>
      </c>
      <c r="F80" s="23">
        <v>16</v>
      </c>
      <c r="G80" s="23">
        <v>0</v>
      </c>
      <c r="H80" s="22">
        <f t="shared" si="12"/>
        <v>16</v>
      </c>
      <c r="I80" s="21">
        <f t="shared" si="13"/>
        <v>1</v>
      </c>
      <c r="J80" s="21">
        <f t="shared" si="14"/>
        <v>0</v>
      </c>
      <c r="K80" s="20">
        <f t="shared" si="15"/>
        <v>1</v>
      </c>
      <c r="L80" s="8"/>
      <c r="M80" s="19">
        <f t="shared" si="16"/>
        <v>16</v>
      </c>
      <c r="N80" s="18">
        <f t="shared" si="17"/>
        <v>1</v>
      </c>
      <c r="O80" s="17">
        <f t="shared" si="18"/>
        <v>1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84</v>
      </c>
      <c r="D84" s="25" t="s">
        <v>24</v>
      </c>
      <c r="E84" s="24" t="s">
        <v>24</v>
      </c>
      <c r="F84" s="30">
        <v>64</v>
      </c>
      <c r="G84" s="30">
        <v>0</v>
      </c>
      <c r="H84" s="29">
        <f t="shared" si="12"/>
        <v>64</v>
      </c>
      <c r="I84" s="28">
        <f t="shared" si="13"/>
        <v>4</v>
      </c>
      <c r="J84" s="28">
        <f t="shared" si="14"/>
        <v>0</v>
      </c>
      <c r="K84" s="27">
        <f t="shared" si="15"/>
        <v>4</v>
      </c>
      <c r="L84" s="8"/>
      <c r="M84" s="19">
        <f t="shared" si="16"/>
        <v>64</v>
      </c>
      <c r="N84" s="18">
        <f t="shared" si="17"/>
        <v>4</v>
      </c>
      <c r="O84" s="17">
        <f t="shared" si="18"/>
        <v>4</v>
      </c>
      <c r="P84" s="16">
        <f t="shared" si="19"/>
        <v>0</v>
      </c>
    </row>
    <row r="85" spans="2:16" ht="15" customHeight="1">
      <c r="B85" s="25"/>
      <c r="C85" s="26" t="s">
        <v>85</v>
      </c>
      <c r="D85" s="25" t="s">
        <v>24</v>
      </c>
      <c r="E85" s="24" t="s">
        <v>24</v>
      </c>
      <c r="F85" s="23">
        <v>32</v>
      </c>
      <c r="G85" s="23">
        <v>32</v>
      </c>
      <c r="H85" s="22">
        <f t="shared" si="12"/>
        <v>64</v>
      </c>
      <c r="I85" s="21">
        <f t="shared" si="13"/>
        <v>2</v>
      </c>
      <c r="J85" s="21">
        <f t="shared" si="14"/>
        <v>1</v>
      </c>
      <c r="K85" s="20">
        <f t="shared" si="15"/>
        <v>3</v>
      </c>
      <c r="L85" s="8"/>
      <c r="M85" s="19">
        <f t="shared" si="16"/>
        <v>64</v>
      </c>
      <c r="N85" s="18">
        <f t="shared" si="17"/>
        <v>3</v>
      </c>
      <c r="O85" s="17">
        <f t="shared" si="18"/>
        <v>2</v>
      </c>
      <c r="P85" s="16">
        <f t="shared" si="19"/>
        <v>1</v>
      </c>
    </row>
    <row r="86" spans="2:16" ht="15" customHeight="1">
      <c r="B86" s="25"/>
      <c r="C86" s="26" t="s">
        <v>86</v>
      </c>
      <c r="D86" s="25" t="s">
        <v>24</v>
      </c>
      <c r="E86" s="24" t="s">
        <v>24</v>
      </c>
      <c r="F86" s="23">
        <v>64</v>
      </c>
      <c r="G86" s="23">
        <v>0</v>
      </c>
      <c r="H86" s="22">
        <f t="shared" si="12"/>
        <v>64</v>
      </c>
      <c r="I86" s="21">
        <f t="shared" si="13"/>
        <v>4</v>
      </c>
      <c r="J86" s="21">
        <f t="shared" si="14"/>
        <v>0</v>
      </c>
      <c r="K86" s="20">
        <f t="shared" si="15"/>
        <v>4</v>
      </c>
      <c r="L86" s="8"/>
      <c r="M86" s="19">
        <f t="shared" si="16"/>
        <v>64</v>
      </c>
      <c r="N86" s="18">
        <f t="shared" si="17"/>
        <v>4</v>
      </c>
      <c r="O86" s="17">
        <f t="shared" si="18"/>
        <v>4</v>
      </c>
      <c r="P86" s="16">
        <f t="shared" si="19"/>
        <v>0</v>
      </c>
    </row>
    <row r="87" spans="2:16" ht="15" customHeight="1">
      <c r="B87" s="25"/>
      <c r="C87" s="26" t="s">
        <v>87</v>
      </c>
      <c r="D87" s="25" t="s">
        <v>24</v>
      </c>
      <c r="E87" s="24" t="s">
        <v>24</v>
      </c>
      <c r="F87" s="23">
        <v>32</v>
      </c>
      <c r="G87" s="23">
        <v>32</v>
      </c>
      <c r="H87" s="22">
        <f t="shared" si="12"/>
        <v>64</v>
      </c>
      <c r="I87" s="21">
        <f t="shared" si="13"/>
        <v>2</v>
      </c>
      <c r="J87" s="21">
        <f t="shared" si="14"/>
        <v>1</v>
      </c>
      <c r="K87" s="20">
        <f t="shared" si="15"/>
        <v>3</v>
      </c>
      <c r="L87" s="8"/>
      <c r="M87" s="19">
        <f t="shared" si="16"/>
        <v>64</v>
      </c>
      <c r="N87" s="18">
        <f t="shared" si="17"/>
        <v>3</v>
      </c>
      <c r="O87" s="17">
        <f t="shared" si="18"/>
        <v>2</v>
      </c>
      <c r="P87" s="16">
        <f t="shared" si="19"/>
        <v>1</v>
      </c>
    </row>
    <row r="88" spans="2:16" ht="15" customHeight="1">
      <c r="B88" s="25"/>
      <c r="C88" s="26" t="s">
        <v>88</v>
      </c>
      <c r="D88" s="25" t="s">
        <v>24</v>
      </c>
      <c r="E88" s="24" t="s">
        <v>24</v>
      </c>
      <c r="F88" s="23">
        <v>32</v>
      </c>
      <c r="G88" s="23">
        <v>32</v>
      </c>
      <c r="H88" s="22">
        <f aca="true" t="shared" si="20" ref="H88:H119">IF($C88&gt;0,$M88,0)</f>
        <v>64</v>
      </c>
      <c r="I88" s="21">
        <f aca="true" t="shared" si="21" ref="I88:I119">+IF(OR($E$13=$D$11,$E$13=$E$11,$E$13=$F$11),O88,"-")</f>
        <v>2</v>
      </c>
      <c r="J88" s="21">
        <f aca="true" t="shared" si="22" ref="J88:J119">+IF(OR($E$13=$D$11,$E$13=$E$11,$E$13=$F$11),P88,"-")</f>
        <v>1</v>
      </c>
      <c r="K88" s="20">
        <f aca="true" t="shared" si="23" ref="K88:K119">+N88</f>
        <v>3</v>
      </c>
      <c r="L88" s="8"/>
      <c r="M88" s="19">
        <f aca="true" t="shared" si="24" ref="M88:M119">+SUM(F88:G88)</f>
        <v>64</v>
      </c>
      <c r="N88" s="18">
        <f aca="true" t="shared" si="25" ref="N88:N119">+SUM(I88:J88)</f>
        <v>3</v>
      </c>
      <c r="O88" s="17">
        <f aca="true" t="shared" si="26" ref="O88:O119">+IF($H$13&lt;=0,"-",IF($H$13&gt;0,$F88/$H$13))</f>
        <v>2</v>
      </c>
      <c r="P88" s="16">
        <f aca="true" t="shared" si="27" ref="P88:P119">+IF($J$13&lt;=0,"-",IF($J$13&gt;0,$G88/$J$13))</f>
        <v>1</v>
      </c>
    </row>
    <row r="89" spans="2:16" ht="15" customHeight="1">
      <c r="B89" s="25"/>
      <c r="C89" s="26" t="s">
        <v>89</v>
      </c>
      <c r="D89" s="25" t="s">
        <v>24</v>
      </c>
      <c r="E89" s="24" t="s">
        <v>24</v>
      </c>
      <c r="F89" s="23">
        <v>32</v>
      </c>
      <c r="G89" s="23">
        <v>32</v>
      </c>
      <c r="H89" s="22">
        <f t="shared" si="20"/>
        <v>64</v>
      </c>
      <c r="I89" s="21">
        <f t="shared" si="21"/>
        <v>2</v>
      </c>
      <c r="J89" s="21">
        <f t="shared" si="22"/>
        <v>1</v>
      </c>
      <c r="K89" s="20">
        <f t="shared" si="23"/>
        <v>3</v>
      </c>
      <c r="L89" s="8"/>
      <c r="M89" s="19">
        <f t="shared" si="24"/>
        <v>64</v>
      </c>
      <c r="N89" s="18">
        <f t="shared" si="25"/>
        <v>3</v>
      </c>
      <c r="O89" s="17">
        <f t="shared" si="26"/>
        <v>2</v>
      </c>
      <c r="P89" s="16">
        <f t="shared" si="27"/>
        <v>1</v>
      </c>
    </row>
    <row r="90" spans="2:16" ht="15" customHeight="1">
      <c r="B90" s="25"/>
      <c r="C90" s="26" t="s">
        <v>132</v>
      </c>
      <c r="D90" s="25" t="s">
        <v>24</v>
      </c>
      <c r="E90" s="24" t="s">
        <v>24</v>
      </c>
      <c r="F90" s="23">
        <v>32</v>
      </c>
      <c r="G90" s="23">
        <v>32</v>
      </c>
      <c r="H90" s="22">
        <f t="shared" si="20"/>
        <v>64</v>
      </c>
      <c r="I90" s="21">
        <f t="shared" si="21"/>
        <v>2</v>
      </c>
      <c r="J90" s="21">
        <f t="shared" si="22"/>
        <v>1</v>
      </c>
      <c r="K90" s="20">
        <f t="shared" si="23"/>
        <v>3</v>
      </c>
      <c r="L90" s="8"/>
      <c r="M90" s="19">
        <f t="shared" si="24"/>
        <v>64</v>
      </c>
      <c r="N90" s="18">
        <f t="shared" si="25"/>
        <v>3</v>
      </c>
      <c r="O90" s="17">
        <f t="shared" si="26"/>
        <v>2</v>
      </c>
      <c r="P90" s="16">
        <f t="shared" si="27"/>
        <v>1</v>
      </c>
    </row>
    <row r="91" spans="2:16" ht="15" customHeight="1">
      <c r="B91" s="25"/>
      <c r="C91" s="26" t="s">
        <v>133</v>
      </c>
      <c r="D91" s="25" t="s">
        <v>24</v>
      </c>
      <c r="E91" s="24" t="s">
        <v>24</v>
      </c>
      <c r="F91" s="23">
        <v>32</v>
      </c>
      <c r="G91" s="23">
        <v>0</v>
      </c>
      <c r="H91" s="22">
        <f t="shared" si="20"/>
        <v>32</v>
      </c>
      <c r="I91" s="21">
        <f t="shared" si="21"/>
        <v>2</v>
      </c>
      <c r="J91" s="21">
        <f t="shared" si="22"/>
        <v>0</v>
      </c>
      <c r="K91" s="20">
        <f t="shared" si="23"/>
        <v>2</v>
      </c>
      <c r="L91" s="8"/>
      <c r="M91" s="19">
        <f t="shared" si="24"/>
        <v>32</v>
      </c>
      <c r="N91" s="18">
        <f t="shared" si="25"/>
        <v>2</v>
      </c>
      <c r="O91" s="17">
        <f t="shared" si="26"/>
        <v>2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90</v>
      </c>
      <c r="D96" s="32" t="s">
        <v>24</v>
      </c>
      <c r="E96" s="31" t="s">
        <v>24</v>
      </c>
      <c r="F96" s="30">
        <v>64</v>
      </c>
      <c r="G96" s="30">
        <v>0</v>
      </c>
      <c r="H96" s="29">
        <f t="shared" si="20"/>
        <v>64</v>
      </c>
      <c r="I96" s="28">
        <f t="shared" si="21"/>
        <v>4</v>
      </c>
      <c r="J96" s="28">
        <f t="shared" si="22"/>
        <v>0</v>
      </c>
      <c r="K96" s="27">
        <f t="shared" si="23"/>
        <v>4</v>
      </c>
      <c r="L96" s="8"/>
      <c r="M96" s="19">
        <f t="shared" si="24"/>
        <v>64</v>
      </c>
      <c r="N96" s="18">
        <f t="shared" si="25"/>
        <v>4</v>
      </c>
      <c r="O96" s="17">
        <f t="shared" si="26"/>
        <v>4</v>
      </c>
      <c r="P96" s="16">
        <f t="shared" si="27"/>
        <v>0</v>
      </c>
    </row>
    <row r="97" spans="2:16" ht="15" customHeight="1">
      <c r="B97" s="25"/>
      <c r="C97" s="26" t="s">
        <v>91</v>
      </c>
      <c r="D97" s="25" t="s">
        <v>24</v>
      </c>
      <c r="E97" s="24" t="s">
        <v>24</v>
      </c>
      <c r="F97" s="23">
        <v>32</v>
      </c>
      <c r="G97" s="23">
        <v>32</v>
      </c>
      <c r="H97" s="22">
        <f t="shared" si="20"/>
        <v>64</v>
      </c>
      <c r="I97" s="21">
        <f t="shared" si="21"/>
        <v>2</v>
      </c>
      <c r="J97" s="21">
        <f t="shared" si="22"/>
        <v>1</v>
      </c>
      <c r="K97" s="20">
        <f t="shared" si="23"/>
        <v>3</v>
      </c>
      <c r="L97" s="8"/>
      <c r="M97" s="19">
        <f t="shared" si="24"/>
        <v>64</v>
      </c>
      <c r="N97" s="18">
        <f t="shared" si="25"/>
        <v>3</v>
      </c>
      <c r="O97" s="17">
        <f t="shared" si="26"/>
        <v>2</v>
      </c>
      <c r="P97" s="16">
        <f t="shared" si="27"/>
        <v>1</v>
      </c>
    </row>
    <row r="98" spans="2:16" ht="15" customHeight="1">
      <c r="B98" s="25"/>
      <c r="C98" s="26" t="s">
        <v>92</v>
      </c>
      <c r="D98" s="25" t="s">
        <v>24</v>
      </c>
      <c r="E98" s="24" t="s">
        <v>24</v>
      </c>
      <c r="F98" s="23">
        <v>32</v>
      </c>
      <c r="G98" s="23">
        <v>32</v>
      </c>
      <c r="H98" s="22">
        <f t="shared" si="20"/>
        <v>64</v>
      </c>
      <c r="I98" s="21">
        <f t="shared" si="21"/>
        <v>2</v>
      </c>
      <c r="J98" s="21">
        <f t="shared" si="22"/>
        <v>1</v>
      </c>
      <c r="K98" s="20">
        <f t="shared" si="23"/>
        <v>3</v>
      </c>
      <c r="L98" s="8"/>
      <c r="M98" s="19">
        <f t="shared" si="24"/>
        <v>64</v>
      </c>
      <c r="N98" s="18">
        <f t="shared" si="25"/>
        <v>3</v>
      </c>
      <c r="O98" s="17">
        <f t="shared" si="26"/>
        <v>2</v>
      </c>
      <c r="P98" s="16">
        <f t="shared" si="27"/>
        <v>1</v>
      </c>
    </row>
    <row r="99" spans="2:16" ht="15" customHeight="1">
      <c r="B99" s="25"/>
      <c r="C99" s="26" t="s">
        <v>93</v>
      </c>
      <c r="D99" s="25" t="s">
        <v>24</v>
      </c>
      <c r="E99" s="24" t="s">
        <v>24</v>
      </c>
      <c r="F99" s="23">
        <v>32</v>
      </c>
      <c r="G99" s="23">
        <v>32</v>
      </c>
      <c r="H99" s="22">
        <f t="shared" si="20"/>
        <v>64</v>
      </c>
      <c r="I99" s="21">
        <f t="shared" si="21"/>
        <v>2</v>
      </c>
      <c r="J99" s="21">
        <f t="shared" si="22"/>
        <v>1</v>
      </c>
      <c r="K99" s="20">
        <f t="shared" si="23"/>
        <v>3</v>
      </c>
      <c r="L99" s="8"/>
      <c r="M99" s="19">
        <f t="shared" si="24"/>
        <v>64</v>
      </c>
      <c r="N99" s="18">
        <f t="shared" si="25"/>
        <v>3</v>
      </c>
      <c r="O99" s="17">
        <f t="shared" si="26"/>
        <v>2</v>
      </c>
      <c r="P99" s="16">
        <f t="shared" si="27"/>
        <v>1</v>
      </c>
    </row>
    <row r="100" spans="2:16" ht="15" customHeight="1">
      <c r="B100" s="25"/>
      <c r="C100" s="26" t="s">
        <v>94</v>
      </c>
      <c r="D100" s="25" t="s">
        <v>24</v>
      </c>
      <c r="E100" s="24" t="s">
        <v>24</v>
      </c>
      <c r="F100" s="23">
        <v>32</v>
      </c>
      <c r="G100" s="23">
        <v>32</v>
      </c>
      <c r="H100" s="22">
        <f t="shared" si="20"/>
        <v>64</v>
      </c>
      <c r="I100" s="21">
        <f t="shared" si="21"/>
        <v>2</v>
      </c>
      <c r="J100" s="21">
        <f t="shared" si="22"/>
        <v>1</v>
      </c>
      <c r="K100" s="20">
        <f t="shared" si="23"/>
        <v>3</v>
      </c>
      <c r="L100" s="8"/>
      <c r="M100" s="19">
        <f t="shared" si="24"/>
        <v>64</v>
      </c>
      <c r="N100" s="18">
        <f t="shared" si="25"/>
        <v>3</v>
      </c>
      <c r="O100" s="17">
        <f t="shared" si="26"/>
        <v>2</v>
      </c>
      <c r="P100" s="16">
        <f t="shared" si="27"/>
        <v>1</v>
      </c>
    </row>
    <row r="101" spans="2:16" ht="15" customHeight="1">
      <c r="B101" s="25"/>
      <c r="C101" s="26" t="s">
        <v>95</v>
      </c>
      <c r="D101" s="25" t="s">
        <v>24</v>
      </c>
      <c r="E101" s="24" t="s">
        <v>24</v>
      </c>
      <c r="F101" s="23">
        <v>32</v>
      </c>
      <c r="G101" s="23">
        <v>32</v>
      </c>
      <c r="H101" s="22">
        <f t="shared" si="20"/>
        <v>64</v>
      </c>
      <c r="I101" s="21">
        <f t="shared" si="21"/>
        <v>2</v>
      </c>
      <c r="J101" s="21">
        <f t="shared" si="22"/>
        <v>1</v>
      </c>
      <c r="K101" s="20">
        <f t="shared" si="23"/>
        <v>3</v>
      </c>
      <c r="L101" s="8"/>
      <c r="M101" s="19">
        <f t="shared" si="24"/>
        <v>64</v>
      </c>
      <c r="N101" s="18">
        <f t="shared" si="25"/>
        <v>3</v>
      </c>
      <c r="O101" s="17">
        <f t="shared" si="26"/>
        <v>2</v>
      </c>
      <c r="P101" s="16">
        <f t="shared" si="27"/>
        <v>1</v>
      </c>
    </row>
    <row r="102" spans="2:16" ht="15" customHeight="1">
      <c r="B102" s="25"/>
      <c r="C102" s="26" t="s">
        <v>134</v>
      </c>
      <c r="D102" s="25" t="s">
        <v>24</v>
      </c>
      <c r="E102" s="24" t="s">
        <v>24</v>
      </c>
      <c r="F102" s="23">
        <v>32</v>
      </c>
      <c r="G102" s="23">
        <v>0</v>
      </c>
      <c r="H102" s="22">
        <f t="shared" si="20"/>
        <v>32</v>
      </c>
      <c r="I102" s="21">
        <f t="shared" si="21"/>
        <v>2</v>
      </c>
      <c r="J102" s="21">
        <f t="shared" si="22"/>
        <v>0</v>
      </c>
      <c r="K102" s="20">
        <f t="shared" si="23"/>
        <v>2</v>
      </c>
      <c r="L102" s="8"/>
      <c r="M102" s="19">
        <f t="shared" si="24"/>
        <v>32</v>
      </c>
      <c r="N102" s="18">
        <f t="shared" si="25"/>
        <v>2</v>
      </c>
      <c r="O102" s="17">
        <f t="shared" si="26"/>
        <v>2</v>
      </c>
      <c r="P102" s="16">
        <f t="shared" si="27"/>
        <v>0</v>
      </c>
    </row>
    <row r="103" spans="2:16" ht="15" customHeight="1">
      <c r="B103" s="25"/>
      <c r="C103" s="26" t="s">
        <v>135</v>
      </c>
      <c r="D103" s="25" t="s">
        <v>24</v>
      </c>
      <c r="E103" s="24" t="s">
        <v>24</v>
      </c>
      <c r="F103" s="23">
        <v>32</v>
      </c>
      <c r="G103" s="23">
        <v>0</v>
      </c>
      <c r="H103" s="22">
        <f t="shared" si="20"/>
        <v>32</v>
      </c>
      <c r="I103" s="21">
        <f t="shared" si="21"/>
        <v>2</v>
      </c>
      <c r="J103" s="21">
        <f t="shared" si="22"/>
        <v>0</v>
      </c>
      <c r="K103" s="20">
        <f t="shared" si="23"/>
        <v>2</v>
      </c>
      <c r="L103" s="8"/>
      <c r="M103" s="19">
        <f t="shared" si="24"/>
        <v>32</v>
      </c>
      <c r="N103" s="18">
        <f t="shared" si="25"/>
        <v>2</v>
      </c>
      <c r="O103" s="17">
        <f t="shared" si="26"/>
        <v>2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96</v>
      </c>
      <c r="D108" s="25" t="s">
        <v>24</v>
      </c>
      <c r="E108" s="24" t="s">
        <v>24</v>
      </c>
      <c r="F108" s="30">
        <v>48</v>
      </c>
      <c r="G108" s="30">
        <v>32</v>
      </c>
      <c r="H108" s="29">
        <f t="shared" si="20"/>
        <v>80</v>
      </c>
      <c r="I108" s="28">
        <f t="shared" si="21"/>
        <v>3</v>
      </c>
      <c r="J108" s="28">
        <f t="shared" si="22"/>
        <v>1</v>
      </c>
      <c r="K108" s="27">
        <f t="shared" si="23"/>
        <v>4</v>
      </c>
      <c r="L108" s="8"/>
      <c r="M108" s="19">
        <f t="shared" si="24"/>
        <v>80</v>
      </c>
      <c r="N108" s="18">
        <f t="shared" si="25"/>
        <v>4</v>
      </c>
      <c r="O108" s="17">
        <f t="shared" si="26"/>
        <v>3</v>
      </c>
      <c r="P108" s="16">
        <f t="shared" si="27"/>
        <v>1</v>
      </c>
    </row>
    <row r="109" spans="2:16" ht="15" customHeight="1">
      <c r="B109" s="25"/>
      <c r="C109" s="26" t="s">
        <v>97</v>
      </c>
      <c r="D109" s="25" t="s">
        <v>24</v>
      </c>
      <c r="E109" s="24" t="s">
        <v>24</v>
      </c>
      <c r="F109" s="23">
        <v>48</v>
      </c>
      <c r="G109" s="23">
        <v>32</v>
      </c>
      <c r="H109" s="22">
        <f t="shared" si="20"/>
        <v>80</v>
      </c>
      <c r="I109" s="21">
        <f t="shared" si="21"/>
        <v>3</v>
      </c>
      <c r="J109" s="21">
        <f t="shared" si="22"/>
        <v>1</v>
      </c>
      <c r="K109" s="20">
        <f t="shared" si="23"/>
        <v>4</v>
      </c>
      <c r="L109" s="8"/>
      <c r="M109" s="19">
        <f t="shared" si="24"/>
        <v>80</v>
      </c>
      <c r="N109" s="18">
        <f t="shared" si="25"/>
        <v>4</v>
      </c>
      <c r="O109" s="17">
        <f t="shared" si="26"/>
        <v>3</v>
      </c>
      <c r="P109" s="16">
        <f t="shared" si="27"/>
        <v>1</v>
      </c>
    </row>
    <row r="110" spans="2:16" ht="15" customHeight="1">
      <c r="B110" s="25"/>
      <c r="C110" s="26" t="s">
        <v>98</v>
      </c>
      <c r="D110" s="25" t="s">
        <v>24</v>
      </c>
      <c r="E110" s="24" t="s">
        <v>24</v>
      </c>
      <c r="F110" s="23">
        <v>32</v>
      </c>
      <c r="G110" s="23">
        <v>32</v>
      </c>
      <c r="H110" s="22">
        <f t="shared" si="20"/>
        <v>64</v>
      </c>
      <c r="I110" s="21">
        <f t="shared" si="21"/>
        <v>2</v>
      </c>
      <c r="J110" s="21">
        <f t="shared" si="22"/>
        <v>1</v>
      </c>
      <c r="K110" s="20">
        <f t="shared" si="23"/>
        <v>3</v>
      </c>
      <c r="L110" s="8"/>
      <c r="M110" s="19">
        <f t="shared" si="24"/>
        <v>64</v>
      </c>
      <c r="N110" s="18">
        <f t="shared" si="25"/>
        <v>3</v>
      </c>
      <c r="O110" s="17">
        <f t="shared" si="26"/>
        <v>2</v>
      </c>
      <c r="P110" s="16">
        <f t="shared" si="27"/>
        <v>1</v>
      </c>
    </row>
    <row r="111" spans="2:16" ht="15" customHeight="1">
      <c r="B111" s="25"/>
      <c r="C111" s="26" t="s">
        <v>99</v>
      </c>
      <c r="D111" s="25" t="s">
        <v>24</v>
      </c>
      <c r="E111" s="24" t="s">
        <v>24</v>
      </c>
      <c r="F111" s="23">
        <v>32</v>
      </c>
      <c r="G111" s="23">
        <v>32</v>
      </c>
      <c r="H111" s="22">
        <f t="shared" si="20"/>
        <v>64</v>
      </c>
      <c r="I111" s="21">
        <f t="shared" si="21"/>
        <v>2</v>
      </c>
      <c r="J111" s="21">
        <f t="shared" si="22"/>
        <v>1</v>
      </c>
      <c r="K111" s="20">
        <f t="shared" si="23"/>
        <v>3</v>
      </c>
      <c r="L111" s="8"/>
      <c r="M111" s="19">
        <f t="shared" si="24"/>
        <v>64</v>
      </c>
      <c r="N111" s="18">
        <f t="shared" si="25"/>
        <v>3</v>
      </c>
      <c r="O111" s="17">
        <f t="shared" si="26"/>
        <v>2</v>
      </c>
      <c r="P111" s="16">
        <f t="shared" si="27"/>
        <v>1</v>
      </c>
    </row>
    <row r="112" spans="2:16" ht="15" customHeight="1">
      <c r="B112" s="25"/>
      <c r="C112" s="26" t="s">
        <v>100</v>
      </c>
      <c r="D112" s="25" t="s">
        <v>24</v>
      </c>
      <c r="E112" s="24" t="s">
        <v>24</v>
      </c>
      <c r="F112" s="23">
        <v>32</v>
      </c>
      <c r="G112" s="23">
        <v>32</v>
      </c>
      <c r="H112" s="22">
        <f t="shared" si="20"/>
        <v>64</v>
      </c>
      <c r="I112" s="21">
        <f t="shared" si="21"/>
        <v>2</v>
      </c>
      <c r="J112" s="21">
        <f t="shared" si="22"/>
        <v>1</v>
      </c>
      <c r="K112" s="20">
        <f t="shared" si="23"/>
        <v>3</v>
      </c>
      <c r="L112" s="8"/>
      <c r="M112" s="19">
        <f t="shared" si="24"/>
        <v>64</v>
      </c>
      <c r="N112" s="18">
        <f t="shared" si="25"/>
        <v>3</v>
      </c>
      <c r="O112" s="17">
        <f t="shared" si="26"/>
        <v>2</v>
      </c>
      <c r="P112" s="16">
        <f t="shared" si="27"/>
        <v>1</v>
      </c>
    </row>
    <row r="113" spans="2:16" ht="15" customHeight="1">
      <c r="B113" s="25"/>
      <c r="C113" s="26" t="s">
        <v>101</v>
      </c>
      <c r="D113" s="25" t="s">
        <v>24</v>
      </c>
      <c r="E113" s="24" t="s">
        <v>24</v>
      </c>
      <c r="F113" s="23">
        <v>32</v>
      </c>
      <c r="G113" s="23">
        <v>0</v>
      </c>
      <c r="H113" s="22">
        <f t="shared" si="20"/>
        <v>32</v>
      </c>
      <c r="I113" s="21">
        <f t="shared" si="21"/>
        <v>2</v>
      </c>
      <c r="J113" s="21">
        <f t="shared" si="22"/>
        <v>0</v>
      </c>
      <c r="K113" s="20">
        <f t="shared" si="23"/>
        <v>2</v>
      </c>
      <c r="L113" s="8"/>
      <c r="M113" s="19">
        <f t="shared" si="24"/>
        <v>32</v>
      </c>
      <c r="N113" s="18">
        <f t="shared" si="25"/>
        <v>2</v>
      </c>
      <c r="O113" s="17">
        <f t="shared" si="26"/>
        <v>2</v>
      </c>
      <c r="P113" s="16">
        <f t="shared" si="27"/>
        <v>0</v>
      </c>
    </row>
    <row r="114" spans="2:16" ht="15" customHeight="1">
      <c r="B114" s="25"/>
      <c r="C114" s="26" t="s">
        <v>136</v>
      </c>
      <c r="D114" s="25" t="s">
        <v>24</v>
      </c>
      <c r="E114" s="24" t="s">
        <v>24</v>
      </c>
      <c r="F114" s="23">
        <v>32</v>
      </c>
      <c r="G114" s="23">
        <v>32</v>
      </c>
      <c r="H114" s="22">
        <f t="shared" si="20"/>
        <v>64</v>
      </c>
      <c r="I114" s="21">
        <f t="shared" si="21"/>
        <v>2</v>
      </c>
      <c r="J114" s="21">
        <f t="shared" si="22"/>
        <v>1</v>
      </c>
      <c r="K114" s="20">
        <f t="shared" si="23"/>
        <v>3</v>
      </c>
      <c r="L114" s="8"/>
      <c r="M114" s="19">
        <f t="shared" si="24"/>
        <v>64</v>
      </c>
      <c r="N114" s="18">
        <f t="shared" si="25"/>
        <v>3</v>
      </c>
      <c r="O114" s="17">
        <f t="shared" si="26"/>
        <v>2</v>
      </c>
      <c r="P114" s="16">
        <f t="shared" si="27"/>
        <v>1</v>
      </c>
    </row>
    <row r="115" spans="2:16" ht="15" customHeight="1">
      <c r="B115" s="25"/>
      <c r="C115" s="26" t="s">
        <v>137</v>
      </c>
      <c r="D115" s="25" t="s">
        <v>24</v>
      </c>
      <c r="E115" s="24" t="s">
        <v>24</v>
      </c>
      <c r="F115" s="23">
        <v>32</v>
      </c>
      <c r="G115" s="23">
        <v>0</v>
      </c>
      <c r="H115" s="22">
        <f t="shared" si="20"/>
        <v>32</v>
      </c>
      <c r="I115" s="21">
        <f t="shared" si="21"/>
        <v>2</v>
      </c>
      <c r="J115" s="21">
        <f t="shared" si="22"/>
        <v>0</v>
      </c>
      <c r="K115" s="20">
        <f t="shared" si="23"/>
        <v>2</v>
      </c>
      <c r="L115" s="8"/>
      <c r="M115" s="19">
        <f t="shared" si="24"/>
        <v>32</v>
      </c>
      <c r="N115" s="18">
        <f t="shared" si="25"/>
        <v>2</v>
      </c>
      <c r="O115" s="17">
        <f t="shared" si="26"/>
        <v>2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102</v>
      </c>
      <c r="D120" s="32" t="s">
        <v>24</v>
      </c>
      <c r="E120" s="31" t="s">
        <v>24</v>
      </c>
      <c r="F120" s="30">
        <v>32</v>
      </c>
      <c r="G120" s="30">
        <v>32</v>
      </c>
      <c r="H120" s="29">
        <f aca="true" t="shared" si="28" ref="H120:H151">IF($C120&gt;0,$M120,0)</f>
        <v>64</v>
      </c>
      <c r="I120" s="28">
        <f aca="true" t="shared" si="29" ref="I120:I151">+IF(OR($E$13=$D$11,$E$13=$E$11,$E$13=$F$11),O120,"-")</f>
        <v>2</v>
      </c>
      <c r="J120" s="28">
        <f aca="true" t="shared" si="30" ref="J120:J151">+IF(OR($E$13=$D$11,$E$13=$E$11,$E$13=$F$11),P120,"-")</f>
        <v>1</v>
      </c>
      <c r="K120" s="27">
        <f aca="true" t="shared" si="31" ref="K120:K151">+N120</f>
        <v>3</v>
      </c>
      <c r="L120" s="8"/>
      <c r="M120" s="19">
        <f aca="true" t="shared" si="32" ref="M120:M151">+SUM(F120:G120)</f>
        <v>64</v>
      </c>
      <c r="N120" s="18">
        <f aca="true" t="shared" si="33" ref="N120:N151">+SUM(I120:J120)</f>
        <v>3</v>
      </c>
      <c r="O120" s="17">
        <f aca="true" t="shared" si="34" ref="O120:O151">+IF($H$13&lt;=0,"-",IF($H$13&gt;0,$F120/$H$13))</f>
        <v>2</v>
      </c>
      <c r="P120" s="16">
        <f aca="true" t="shared" si="35" ref="P120:P151">+IF($J$13&lt;=0,"-",IF($J$13&gt;0,$G120/$J$13))</f>
        <v>1</v>
      </c>
    </row>
    <row r="121" spans="2:16" ht="15" customHeight="1">
      <c r="B121" s="25"/>
      <c r="C121" s="26" t="s">
        <v>103</v>
      </c>
      <c r="D121" s="25" t="s">
        <v>24</v>
      </c>
      <c r="E121" s="24" t="s">
        <v>24</v>
      </c>
      <c r="F121" s="23">
        <v>32</v>
      </c>
      <c r="G121" s="23">
        <v>32</v>
      </c>
      <c r="H121" s="22">
        <f t="shared" si="28"/>
        <v>64</v>
      </c>
      <c r="I121" s="21">
        <f t="shared" si="29"/>
        <v>2</v>
      </c>
      <c r="J121" s="21">
        <f t="shared" si="30"/>
        <v>1</v>
      </c>
      <c r="K121" s="20">
        <f t="shared" si="31"/>
        <v>3</v>
      </c>
      <c r="L121" s="8"/>
      <c r="M121" s="19">
        <f t="shared" si="32"/>
        <v>64</v>
      </c>
      <c r="N121" s="18">
        <f t="shared" si="33"/>
        <v>3</v>
      </c>
      <c r="O121" s="17">
        <f t="shared" si="34"/>
        <v>2</v>
      </c>
      <c r="P121" s="16">
        <f t="shared" si="35"/>
        <v>1</v>
      </c>
    </row>
    <row r="122" spans="2:16" ht="15" customHeight="1">
      <c r="B122" s="25"/>
      <c r="C122" s="26" t="s">
        <v>104</v>
      </c>
      <c r="D122" s="25" t="s">
        <v>24</v>
      </c>
      <c r="E122" s="24" t="s">
        <v>24</v>
      </c>
      <c r="F122" s="23">
        <v>32</v>
      </c>
      <c r="G122" s="23">
        <v>32</v>
      </c>
      <c r="H122" s="22">
        <f t="shared" si="28"/>
        <v>64</v>
      </c>
      <c r="I122" s="21">
        <f t="shared" si="29"/>
        <v>2</v>
      </c>
      <c r="J122" s="21">
        <f t="shared" si="30"/>
        <v>1</v>
      </c>
      <c r="K122" s="20">
        <f t="shared" si="31"/>
        <v>3</v>
      </c>
      <c r="L122" s="8"/>
      <c r="M122" s="19">
        <f t="shared" si="32"/>
        <v>64</v>
      </c>
      <c r="N122" s="18">
        <f t="shared" si="33"/>
        <v>3</v>
      </c>
      <c r="O122" s="17">
        <f t="shared" si="34"/>
        <v>2</v>
      </c>
      <c r="P122" s="16">
        <f t="shared" si="35"/>
        <v>1</v>
      </c>
    </row>
    <row r="123" spans="2:16" ht="15" customHeight="1">
      <c r="B123" s="25"/>
      <c r="C123" s="26" t="s">
        <v>105</v>
      </c>
      <c r="D123" s="25" t="s">
        <v>24</v>
      </c>
      <c r="E123" s="24" t="s">
        <v>24</v>
      </c>
      <c r="F123" s="23">
        <v>32</v>
      </c>
      <c r="G123" s="23">
        <v>0</v>
      </c>
      <c r="H123" s="22">
        <f t="shared" si="28"/>
        <v>32</v>
      </c>
      <c r="I123" s="21">
        <f t="shared" si="29"/>
        <v>2</v>
      </c>
      <c r="J123" s="21">
        <f t="shared" si="30"/>
        <v>0</v>
      </c>
      <c r="K123" s="20">
        <f t="shared" si="31"/>
        <v>2</v>
      </c>
      <c r="L123" s="8"/>
      <c r="M123" s="19">
        <f t="shared" si="32"/>
        <v>32</v>
      </c>
      <c r="N123" s="18">
        <f t="shared" si="33"/>
        <v>2</v>
      </c>
      <c r="O123" s="17">
        <f t="shared" si="34"/>
        <v>2</v>
      </c>
      <c r="P123" s="16">
        <f t="shared" si="35"/>
        <v>0</v>
      </c>
    </row>
    <row r="124" spans="2:16" ht="15" customHeight="1">
      <c r="B124" s="25"/>
      <c r="C124" s="26" t="s">
        <v>106</v>
      </c>
      <c r="D124" s="25" t="s">
        <v>24</v>
      </c>
      <c r="E124" s="24" t="s">
        <v>24</v>
      </c>
      <c r="F124" s="23">
        <v>32</v>
      </c>
      <c r="G124" s="23">
        <v>32</v>
      </c>
      <c r="H124" s="22">
        <f t="shared" si="28"/>
        <v>64</v>
      </c>
      <c r="I124" s="21">
        <f t="shared" si="29"/>
        <v>2</v>
      </c>
      <c r="J124" s="21">
        <f t="shared" si="30"/>
        <v>1</v>
      </c>
      <c r="K124" s="20">
        <f t="shared" si="31"/>
        <v>3</v>
      </c>
      <c r="L124" s="8"/>
      <c r="M124" s="19">
        <f t="shared" si="32"/>
        <v>64</v>
      </c>
      <c r="N124" s="18">
        <f t="shared" si="33"/>
        <v>3</v>
      </c>
      <c r="O124" s="17">
        <f t="shared" si="34"/>
        <v>2</v>
      </c>
      <c r="P124" s="16">
        <f t="shared" si="35"/>
        <v>1</v>
      </c>
    </row>
    <row r="125" spans="2:16" ht="15" customHeight="1">
      <c r="B125" s="25"/>
      <c r="C125" s="26" t="s">
        <v>107</v>
      </c>
      <c r="D125" s="25" t="s">
        <v>24</v>
      </c>
      <c r="E125" s="24" t="s">
        <v>24</v>
      </c>
      <c r="F125" s="23">
        <v>32</v>
      </c>
      <c r="G125" s="23">
        <v>32</v>
      </c>
      <c r="H125" s="22">
        <f t="shared" si="28"/>
        <v>64</v>
      </c>
      <c r="I125" s="21">
        <f t="shared" si="29"/>
        <v>2</v>
      </c>
      <c r="J125" s="21">
        <f t="shared" si="30"/>
        <v>1</v>
      </c>
      <c r="K125" s="20">
        <f t="shared" si="31"/>
        <v>3</v>
      </c>
      <c r="L125" s="8"/>
      <c r="M125" s="19">
        <f t="shared" si="32"/>
        <v>64</v>
      </c>
      <c r="N125" s="18">
        <f t="shared" si="33"/>
        <v>3</v>
      </c>
      <c r="O125" s="17">
        <f t="shared" si="34"/>
        <v>2</v>
      </c>
      <c r="P125" s="16">
        <f t="shared" si="35"/>
        <v>1</v>
      </c>
    </row>
    <row r="126" spans="2:16" ht="15" customHeight="1">
      <c r="B126" s="25"/>
      <c r="C126" s="26" t="s">
        <v>138</v>
      </c>
      <c r="D126" s="25" t="s">
        <v>24</v>
      </c>
      <c r="E126" s="24" t="s">
        <v>24</v>
      </c>
      <c r="F126" s="23">
        <v>48</v>
      </c>
      <c r="G126" s="23">
        <v>32</v>
      </c>
      <c r="H126" s="22">
        <f t="shared" si="28"/>
        <v>80</v>
      </c>
      <c r="I126" s="21">
        <f t="shared" si="29"/>
        <v>3</v>
      </c>
      <c r="J126" s="21">
        <f t="shared" si="30"/>
        <v>1</v>
      </c>
      <c r="K126" s="20">
        <f t="shared" si="31"/>
        <v>4</v>
      </c>
      <c r="L126" s="8"/>
      <c r="M126" s="19">
        <f t="shared" si="32"/>
        <v>80</v>
      </c>
      <c r="N126" s="18">
        <f t="shared" si="33"/>
        <v>4</v>
      </c>
      <c r="O126" s="17">
        <f t="shared" si="34"/>
        <v>3</v>
      </c>
      <c r="P126" s="16">
        <f t="shared" si="35"/>
        <v>1</v>
      </c>
    </row>
    <row r="127" spans="2:16" ht="15" customHeight="1">
      <c r="B127" s="25"/>
      <c r="C127" s="26" t="s">
        <v>139</v>
      </c>
      <c r="D127" s="25" t="s">
        <v>24</v>
      </c>
      <c r="E127" s="24" t="s">
        <v>24</v>
      </c>
      <c r="F127" s="23">
        <v>32</v>
      </c>
      <c r="G127" s="23">
        <v>0</v>
      </c>
      <c r="H127" s="22">
        <f t="shared" si="28"/>
        <v>32</v>
      </c>
      <c r="I127" s="21">
        <f t="shared" si="29"/>
        <v>2</v>
      </c>
      <c r="J127" s="21">
        <f t="shared" si="30"/>
        <v>0</v>
      </c>
      <c r="K127" s="20">
        <f t="shared" si="31"/>
        <v>2</v>
      </c>
      <c r="L127" s="8"/>
      <c r="M127" s="19">
        <f t="shared" si="32"/>
        <v>32</v>
      </c>
      <c r="N127" s="18">
        <f t="shared" si="33"/>
        <v>2</v>
      </c>
      <c r="O127" s="17">
        <f t="shared" si="34"/>
        <v>2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33" t="s">
        <v>108</v>
      </c>
      <c r="D132" s="32" t="s">
        <v>24</v>
      </c>
      <c r="E132" s="31" t="s">
        <v>24</v>
      </c>
      <c r="F132" s="30">
        <v>32</v>
      </c>
      <c r="G132" s="30">
        <v>32</v>
      </c>
      <c r="H132" s="29">
        <f t="shared" si="28"/>
        <v>64</v>
      </c>
      <c r="I132" s="28">
        <f t="shared" si="29"/>
        <v>2</v>
      </c>
      <c r="J132" s="28">
        <f t="shared" si="30"/>
        <v>1</v>
      </c>
      <c r="K132" s="27">
        <f t="shared" si="31"/>
        <v>3</v>
      </c>
      <c r="L132" s="8"/>
      <c r="M132" s="19">
        <f t="shared" si="32"/>
        <v>64</v>
      </c>
      <c r="N132" s="18">
        <f t="shared" si="33"/>
        <v>3</v>
      </c>
      <c r="O132" s="17">
        <f t="shared" si="34"/>
        <v>2</v>
      </c>
      <c r="P132" s="16">
        <f t="shared" si="35"/>
        <v>1</v>
      </c>
    </row>
    <row r="133" spans="2:16" ht="15" customHeight="1">
      <c r="B133" s="25"/>
      <c r="C133" s="26" t="s">
        <v>109</v>
      </c>
      <c r="D133" s="25" t="s">
        <v>24</v>
      </c>
      <c r="E133" s="24" t="s">
        <v>24</v>
      </c>
      <c r="F133" s="23">
        <v>48</v>
      </c>
      <c r="G133" s="23">
        <v>0</v>
      </c>
      <c r="H133" s="22">
        <f t="shared" si="28"/>
        <v>48</v>
      </c>
      <c r="I133" s="21">
        <f t="shared" si="29"/>
        <v>3</v>
      </c>
      <c r="J133" s="21">
        <f t="shared" si="30"/>
        <v>0</v>
      </c>
      <c r="K133" s="20">
        <f t="shared" si="31"/>
        <v>3</v>
      </c>
      <c r="L133" s="8"/>
      <c r="M133" s="19">
        <f t="shared" si="32"/>
        <v>48</v>
      </c>
      <c r="N133" s="18">
        <f t="shared" si="33"/>
        <v>3</v>
      </c>
      <c r="O133" s="17">
        <f t="shared" si="34"/>
        <v>3</v>
      </c>
      <c r="P133" s="16">
        <f t="shared" si="35"/>
        <v>0</v>
      </c>
    </row>
    <row r="134" spans="2:16" ht="15" customHeight="1">
      <c r="B134" s="25"/>
      <c r="C134" s="26" t="s">
        <v>110</v>
      </c>
      <c r="D134" s="25" t="s">
        <v>24</v>
      </c>
      <c r="E134" s="24" t="s">
        <v>24</v>
      </c>
      <c r="F134" s="23">
        <v>32</v>
      </c>
      <c r="G134" s="23">
        <v>32</v>
      </c>
      <c r="H134" s="22">
        <f t="shared" si="28"/>
        <v>64</v>
      </c>
      <c r="I134" s="21">
        <f t="shared" si="29"/>
        <v>2</v>
      </c>
      <c r="J134" s="21">
        <f t="shared" si="30"/>
        <v>1</v>
      </c>
      <c r="K134" s="20">
        <f t="shared" si="31"/>
        <v>3</v>
      </c>
      <c r="L134" s="8"/>
      <c r="M134" s="19">
        <f t="shared" si="32"/>
        <v>64</v>
      </c>
      <c r="N134" s="18">
        <f t="shared" si="33"/>
        <v>3</v>
      </c>
      <c r="O134" s="17">
        <f t="shared" si="34"/>
        <v>2</v>
      </c>
      <c r="P134" s="16">
        <f t="shared" si="35"/>
        <v>1</v>
      </c>
    </row>
    <row r="135" spans="2:16" ht="15" customHeight="1">
      <c r="B135" s="25"/>
      <c r="C135" s="26" t="s">
        <v>111</v>
      </c>
      <c r="D135" s="25" t="s">
        <v>24</v>
      </c>
      <c r="E135" s="24" t="s">
        <v>24</v>
      </c>
      <c r="F135" s="23">
        <v>48</v>
      </c>
      <c r="G135" s="23">
        <v>0</v>
      </c>
      <c r="H135" s="22">
        <f t="shared" si="28"/>
        <v>48</v>
      </c>
      <c r="I135" s="21">
        <f t="shared" si="29"/>
        <v>3</v>
      </c>
      <c r="J135" s="21">
        <f t="shared" si="30"/>
        <v>0</v>
      </c>
      <c r="K135" s="20">
        <f t="shared" si="31"/>
        <v>3</v>
      </c>
      <c r="L135" s="8"/>
      <c r="M135" s="19">
        <f t="shared" si="32"/>
        <v>48</v>
      </c>
      <c r="N135" s="18">
        <f t="shared" si="33"/>
        <v>3</v>
      </c>
      <c r="O135" s="17">
        <f t="shared" si="34"/>
        <v>3</v>
      </c>
      <c r="P135" s="16">
        <f t="shared" si="35"/>
        <v>0</v>
      </c>
    </row>
    <row r="136" spans="2:16" ht="15" customHeight="1">
      <c r="B136" s="25"/>
      <c r="C136" s="26" t="s">
        <v>112</v>
      </c>
      <c r="D136" s="25" t="s">
        <v>24</v>
      </c>
      <c r="E136" s="24" t="s">
        <v>24</v>
      </c>
      <c r="F136" s="23">
        <v>48</v>
      </c>
      <c r="G136" s="23">
        <v>0</v>
      </c>
      <c r="H136" s="22">
        <f t="shared" si="28"/>
        <v>48</v>
      </c>
      <c r="I136" s="21">
        <f t="shared" si="29"/>
        <v>3</v>
      </c>
      <c r="J136" s="21">
        <f t="shared" si="30"/>
        <v>0</v>
      </c>
      <c r="K136" s="20">
        <f t="shared" si="31"/>
        <v>3</v>
      </c>
      <c r="L136" s="8"/>
      <c r="M136" s="19">
        <f t="shared" si="32"/>
        <v>48</v>
      </c>
      <c r="N136" s="18">
        <f t="shared" si="33"/>
        <v>3</v>
      </c>
      <c r="O136" s="17">
        <f t="shared" si="34"/>
        <v>3</v>
      </c>
      <c r="P136" s="16">
        <f t="shared" si="35"/>
        <v>0</v>
      </c>
    </row>
    <row r="137" spans="2:16" ht="15" customHeight="1">
      <c r="B137" s="25"/>
      <c r="C137" s="26" t="s">
        <v>113</v>
      </c>
      <c r="D137" s="25" t="s">
        <v>24</v>
      </c>
      <c r="E137" s="24" t="s">
        <v>24</v>
      </c>
      <c r="F137" s="23">
        <v>32</v>
      </c>
      <c r="G137" s="23">
        <v>32</v>
      </c>
      <c r="H137" s="22">
        <f t="shared" si="28"/>
        <v>64</v>
      </c>
      <c r="I137" s="21">
        <f t="shared" si="29"/>
        <v>2</v>
      </c>
      <c r="J137" s="21">
        <f t="shared" si="30"/>
        <v>1</v>
      </c>
      <c r="K137" s="20">
        <f t="shared" si="31"/>
        <v>3</v>
      </c>
      <c r="L137" s="8"/>
      <c r="M137" s="19">
        <f t="shared" si="32"/>
        <v>64</v>
      </c>
      <c r="N137" s="18">
        <f t="shared" si="33"/>
        <v>3</v>
      </c>
      <c r="O137" s="17">
        <f t="shared" si="34"/>
        <v>2</v>
      </c>
      <c r="P137" s="16">
        <f t="shared" si="35"/>
        <v>1</v>
      </c>
    </row>
    <row r="138" spans="2:16" ht="15" customHeight="1">
      <c r="B138" s="25"/>
      <c r="C138" s="26" t="s">
        <v>140</v>
      </c>
      <c r="D138" s="25" t="s">
        <v>24</v>
      </c>
      <c r="E138" s="24" t="s">
        <v>24</v>
      </c>
      <c r="F138" s="23">
        <v>32</v>
      </c>
      <c r="G138" s="23">
        <v>0</v>
      </c>
      <c r="H138" s="22">
        <f t="shared" si="28"/>
        <v>32</v>
      </c>
      <c r="I138" s="21">
        <f t="shared" si="29"/>
        <v>2</v>
      </c>
      <c r="J138" s="21">
        <f t="shared" si="30"/>
        <v>0</v>
      </c>
      <c r="K138" s="20">
        <f t="shared" si="31"/>
        <v>2</v>
      </c>
      <c r="L138" s="8"/>
      <c r="M138" s="19">
        <f t="shared" si="32"/>
        <v>32</v>
      </c>
      <c r="N138" s="18">
        <f t="shared" si="33"/>
        <v>2</v>
      </c>
      <c r="O138" s="17">
        <f t="shared" si="34"/>
        <v>2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>
        <v>11</v>
      </c>
      <c r="C144" s="33" t="s">
        <v>114</v>
      </c>
      <c r="D144" s="32" t="s">
        <v>24</v>
      </c>
      <c r="E144" s="31" t="s">
        <v>24</v>
      </c>
      <c r="F144" s="30">
        <v>48</v>
      </c>
      <c r="G144" s="30">
        <v>0</v>
      </c>
      <c r="H144" s="29">
        <f t="shared" si="28"/>
        <v>48</v>
      </c>
      <c r="I144" s="28">
        <f t="shared" si="29"/>
        <v>3</v>
      </c>
      <c r="J144" s="28">
        <f t="shared" si="30"/>
        <v>0</v>
      </c>
      <c r="K144" s="27">
        <f t="shared" si="31"/>
        <v>3</v>
      </c>
      <c r="L144" s="8"/>
      <c r="M144" s="19">
        <f t="shared" si="32"/>
        <v>48</v>
      </c>
      <c r="N144" s="18">
        <f t="shared" si="33"/>
        <v>3</v>
      </c>
      <c r="O144" s="17">
        <f t="shared" si="34"/>
        <v>3</v>
      </c>
      <c r="P144" s="16">
        <f t="shared" si="35"/>
        <v>0</v>
      </c>
    </row>
    <row r="145" spans="2:16" ht="15" customHeight="1">
      <c r="B145" s="25"/>
      <c r="C145" s="26" t="s">
        <v>115</v>
      </c>
      <c r="D145" s="25" t="s">
        <v>24</v>
      </c>
      <c r="E145" s="24" t="s">
        <v>24</v>
      </c>
      <c r="F145" s="23">
        <v>48</v>
      </c>
      <c r="G145" s="23">
        <v>0</v>
      </c>
      <c r="H145" s="22">
        <f t="shared" si="28"/>
        <v>48</v>
      </c>
      <c r="I145" s="21">
        <f t="shared" si="29"/>
        <v>3</v>
      </c>
      <c r="J145" s="21">
        <f t="shared" si="30"/>
        <v>0</v>
      </c>
      <c r="K145" s="20">
        <f t="shared" si="31"/>
        <v>3</v>
      </c>
      <c r="L145" s="8"/>
      <c r="M145" s="19">
        <f t="shared" si="32"/>
        <v>48</v>
      </c>
      <c r="N145" s="18">
        <f t="shared" si="33"/>
        <v>3</v>
      </c>
      <c r="O145" s="17">
        <f t="shared" si="34"/>
        <v>3</v>
      </c>
      <c r="P145" s="16">
        <f t="shared" si="35"/>
        <v>0</v>
      </c>
    </row>
    <row r="146" spans="2:16" ht="15" customHeight="1">
      <c r="B146" s="25"/>
      <c r="C146" s="26" t="s">
        <v>116</v>
      </c>
      <c r="D146" s="25" t="s">
        <v>24</v>
      </c>
      <c r="E146" s="24" t="s">
        <v>24</v>
      </c>
      <c r="F146" s="23">
        <v>48</v>
      </c>
      <c r="G146" s="23">
        <v>0</v>
      </c>
      <c r="H146" s="22">
        <f t="shared" si="28"/>
        <v>48</v>
      </c>
      <c r="I146" s="21">
        <f t="shared" si="29"/>
        <v>3</v>
      </c>
      <c r="J146" s="21">
        <f t="shared" si="30"/>
        <v>0</v>
      </c>
      <c r="K146" s="20">
        <f t="shared" si="31"/>
        <v>3</v>
      </c>
      <c r="L146" s="8"/>
      <c r="M146" s="19">
        <f t="shared" si="32"/>
        <v>48</v>
      </c>
      <c r="N146" s="18">
        <f t="shared" si="33"/>
        <v>3</v>
      </c>
      <c r="O146" s="17">
        <f t="shared" si="34"/>
        <v>3</v>
      </c>
      <c r="P146" s="16">
        <f t="shared" si="35"/>
        <v>0</v>
      </c>
    </row>
    <row r="147" spans="2:16" ht="15" customHeight="1">
      <c r="B147" s="25"/>
      <c r="C147" s="26" t="s">
        <v>117</v>
      </c>
      <c r="D147" s="25" t="s">
        <v>24</v>
      </c>
      <c r="E147" s="24" t="s">
        <v>24</v>
      </c>
      <c r="F147" s="23">
        <v>32</v>
      </c>
      <c r="G147" s="23">
        <v>32</v>
      </c>
      <c r="H147" s="22">
        <f t="shared" si="28"/>
        <v>64</v>
      </c>
      <c r="I147" s="21">
        <f t="shared" si="29"/>
        <v>2</v>
      </c>
      <c r="J147" s="21">
        <f t="shared" si="30"/>
        <v>1</v>
      </c>
      <c r="K147" s="20">
        <f t="shared" si="31"/>
        <v>3</v>
      </c>
      <c r="L147" s="8"/>
      <c r="M147" s="19">
        <f t="shared" si="32"/>
        <v>64</v>
      </c>
      <c r="N147" s="18">
        <f t="shared" si="33"/>
        <v>3</v>
      </c>
      <c r="O147" s="17">
        <f t="shared" si="34"/>
        <v>2</v>
      </c>
      <c r="P147" s="16">
        <f t="shared" si="35"/>
        <v>1</v>
      </c>
    </row>
    <row r="148" spans="2:16" ht="15" customHeight="1">
      <c r="B148" s="25"/>
      <c r="C148" s="26" t="s">
        <v>118</v>
      </c>
      <c r="D148" s="25" t="s">
        <v>24</v>
      </c>
      <c r="E148" s="24" t="s">
        <v>24</v>
      </c>
      <c r="F148" s="23">
        <v>48</v>
      </c>
      <c r="G148" s="23">
        <v>0</v>
      </c>
      <c r="H148" s="22">
        <f t="shared" si="28"/>
        <v>48</v>
      </c>
      <c r="I148" s="21">
        <f t="shared" si="29"/>
        <v>3</v>
      </c>
      <c r="J148" s="21">
        <f t="shared" si="30"/>
        <v>0</v>
      </c>
      <c r="K148" s="20">
        <f t="shared" si="31"/>
        <v>3</v>
      </c>
      <c r="L148" s="8"/>
      <c r="M148" s="19">
        <f t="shared" si="32"/>
        <v>48</v>
      </c>
      <c r="N148" s="18">
        <f t="shared" si="33"/>
        <v>3</v>
      </c>
      <c r="O148" s="17">
        <f t="shared" si="34"/>
        <v>3</v>
      </c>
      <c r="P148" s="16">
        <f t="shared" si="35"/>
        <v>0</v>
      </c>
    </row>
    <row r="149" spans="2:16" ht="15" customHeight="1">
      <c r="B149" s="25"/>
      <c r="C149" s="26" t="s">
        <v>119</v>
      </c>
      <c r="D149" s="25" t="s">
        <v>24</v>
      </c>
      <c r="E149" s="24" t="s">
        <v>24</v>
      </c>
      <c r="F149" s="23">
        <v>32</v>
      </c>
      <c r="G149" s="23">
        <v>32</v>
      </c>
      <c r="H149" s="22">
        <f t="shared" si="28"/>
        <v>64</v>
      </c>
      <c r="I149" s="21">
        <f t="shared" si="29"/>
        <v>2</v>
      </c>
      <c r="J149" s="21">
        <f t="shared" si="30"/>
        <v>1</v>
      </c>
      <c r="K149" s="20">
        <f t="shared" si="31"/>
        <v>3</v>
      </c>
      <c r="L149" s="8"/>
      <c r="M149" s="19">
        <f t="shared" si="32"/>
        <v>64</v>
      </c>
      <c r="N149" s="18">
        <f t="shared" si="33"/>
        <v>3</v>
      </c>
      <c r="O149" s="17">
        <f t="shared" si="34"/>
        <v>2</v>
      </c>
      <c r="P149" s="16">
        <f t="shared" si="35"/>
        <v>1</v>
      </c>
    </row>
    <row r="150" spans="2:16" ht="15" customHeight="1">
      <c r="B150" s="25"/>
      <c r="C150" s="26" t="s">
        <v>141</v>
      </c>
      <c r="D150" s="25" t="s">
        <v>24</v>
      </c>
      <c r="E150" s="24" t="s">
        <v>24</v>
      </c>
      <c r="F150" s="23">
        <v>32</v>
      </c>
      <c r="G150" s="23">
        <v>0</v>
      </c>
      <c r="H150" s="22">
        <f t="shared" si="28"/>
        <v>32</v>
      </c>
      <c r="I150" s="21">
        <f t="shared" si="29"/>
        <v>2</v>
      </c>
      <c r="J150" s="21">
        <f t="shared" si="30"/>
        <v>0</v>
      </c>
      <c r="K150" s="20">
        <f t="shared" si="31"/>
        <v>2</v>
      </c>
      <c r="L150" s="8"/>
      <c r="M150" s="19">
        <f t="shared" si="32"/>
        <v>32</v>
      </c>
      <c r="N150" s="18">
        <f t="shared" si="33"/>
        <v>2</v>
      </c>
      <c r="O150" s="17">
        <f t="shared" si="34"/>
        <v>2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>
        <f aca="true" t="shared" si="38" ref="J152:J167">+IF(OR($E$13=$D$11,$E$13=$E$11,$E$13=$F$11),P152,"-")</f>
        <v>0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>
        <f aca="true" t="shared" si="43" ref="P152:P167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>
        <v>12</v>
      </c>
      <c r="C156" s="26" t="s">
        <v>120</v>
      </c>
      <c r="D156" s="25" t="s">
        <v>24</v>
      </c>
      <c r="E156" s="24" t="s">
        <v>24</v>
      </c>
      <c r="F156" s="23">
        <v>48</v>
      </c>
      <c r="G156" s="23">
        <v>0</v>
      </c>
      <c r="H156" s="22">
        <f t="shared" si="36"/>
        <v>48</v>
      </c>
      <c r="I156" s="21">
        <f t="shared" si="37"/>
        <v>3</v>
      </c>
      <c r="J156" s="21">
        <f t="shared" si="38"/>
        <v>0</v>
      </c>
      <c r="K156" s="20">
        <f t="shared" si="39"/>
        <v>3</v>
      </c>
      <c r="L156" s="8"/>
      <c r="M156" s="19">
        <f t="shared" si="40"/>
        <v>48</v>
      </c>
      <c r="N156" s="18">
        <f t="shared" si="41"/>
        <v>3</v>
      </c>
      <c r="O156" s="17">
        <f t="shared" si="42"/>
        <v>3</v>
      </c>
      <c r="P156" s="16">
        <f t="shared" si="43"/>
        <v>0</v>
      </c>
    </row>
    <row r="157" spans="2:16" ht="15" customHeight="1">
      <c r="B157" s="25"/>
      <c r="C157" s="26" t="s">
        <v>121</v>
      </c>
      <c r="D157" s="25" t="s">
        <v>24</v>
      </c>
      <c r="E157" s="24" t="s">
        <v>24</v>
      </c>
      <c r="F157" s="23">
        <v>32</v>
      </c>
      <c r="G157" s="23">
        <v>32</v>
      </c>
      <c r="H157" s="22">
        <f t="shared" si="36"/>
        <v>64</v>
      </c>
      <c r="I157" s="21">
        <f t="shared" si="37"/>
        <v>2</v>
      </c>
      <c r="J157" s="21">
        <f t="shared" si="38"/>
        <v>1</v>
      </c>
      <c r="K157" s="20">
        <f t="shared" si="39"/>
        <v>3</v>
      </c>
      <c r="L157" s="8"/>
      <c r="M157" s="19">
        <f t="shared" si="40"/>
        <v>64</v>
      </c>
      <c r="N157" s="18">
        <f t="shared" si="41"/>
        <v>3</v>
      </c>
      <c r="O157" s="17">
        <f t="shared" si="42"/>
        <v>2</v>
      </c>
      <c r="P157" s="16">
        <f t="shared" si="43"/>
        <v>1</v>
      </c>
    </row>
    <row r="158" spans="2:16" ht="15" customHeight="1">
      <c r="B158" s="25"/>
      <c r="C158" s="26" t="s">
        <v>122</v>
      </c>
      <c r="D158" s="25" t="s">
        <v>24</v>
      </c>
      <c r="E158" s="24" t="s">
        <v>24</v>
      </c>
      <c r="F158" s="23">
        <v>48</v>
      </c>
      <c r="G158" s="23">
        <v>0</v>
      </c>
      <c r="H158" s="22">
        <f t="shared" si="36"/>
        <v>48</v>
      </c>
      <c r="I158" s="21">
        <f t="shared" si="37"/>
        <v>3</v>
      </c>
      <c r="J158" s="21">
        <f t="shared" si="38"/>
        <v>0</v>
      </c>
      <c r="K158" s="20">
        <f t="shared" si="39"/>
        <v>3</v>
      </c>
      <c r="L158" s="8"/>
      <c r="M158" s="19">
        <f t="shared" si="40"/>
        <v>48</v>
      </c>
      <c r="N158" s="18">
        <f t="shared" si="41"/>
        <v>3</v>
      </c>
      <c r="O158" s="17">
        <f t="shared" si="42"/>
        <v>3</v>
      </c>
      <c r="P158" s="16">
        <f t="shared" si="43"/>
        <v>0</v>
      </c>
    </row>
    <row r="159" spans="2:16" ht="15" customHeight="1">
      <c r="B159" s="25"/>
      <c r="C159" s="26" t="s">
        <v>123</v>
      </c>
      <c r="D159" s="25" t="s">
        <v>24</v>
      </c>
      <c r="E159" s="24" t="s">
        <v>24</v>
      </c>
      <c r="F159" s="23">
        <v>32</v>
      </c>
      <c r="G159" s="23">
        <v>32</v>
      </c>
      <c r="H159" s="22">
        <f t="shared" si="36"/>
        <v>64</v>
      </c>
      <c r="I159" s="21">
        <f t="shared" si="37"/>
        <v>2</v>
      </c>
      <c r="J159" s="21">
        <f t="shared" si="38"/>
        <v>1</v>
      </c>
      <c r="K159" s="20">
        <f t="shared" si="39"/>
        <v>3</v>
      </c>
      <c r="L159" s="8"/>
      <c r="M159" s="19">
        <f t="shared" si="40"/>
        <v>64</v>
      </c>
      <c r="N159" s="18">
        <f t="shared" si="41"/>
        <v>3</v>
      </c>
      <c r="O159" s="17">
        <f t="shared" si="42"/>
        <v>2</v>
      </c>
      <c r="P159" s="16">
        <f t="shared" si="43"/>
        <v>1</v>
      </c>
    </row>
    <row r="160" spans="2:16" ht="15" customHeight="1">
      <c r="B160" s="25"/>
      <c r="C160" s="26" t="s">
        <v>124</v>
      </c>
      <c r="D160" s="25" t="s">
        <v>24</v>
      </c>
      <c r="E160" s="24" t="s">
        <v>24</v>
      </c>
      <c r="F160" s="23">
        <v>48</v>
      </c>
      <c r="G160" s="23">
        <v>0</v>
      </c>
      <c r="H160" s="22">
        <f t="shared" si="36"/>
        <v>48</v>
      </c>
      <c r="I160" s="21">
        <f t="shared" si="37"/>
        <v>3</v>
      </c>
      <c r="J160" s="21">
        <f t="shared" si="38"/>
        <v>0</v>
      </c>
      <c r="K160" s="20">
        <f t="shared" si="39"/>
        <v>3</v>
      </c>
      <c r="L160" s="8"/>
      <c r="M160" s="19">
        <f t="shared" si="40"/>
        <v>48</v>
      </c>
      <c r="N160" s="18">
        <f t="shared" si="41"/>
        <v>3</v>
      </c>
      <c r="O160" s="17">
        <f t="shared" si="42"/>
        <v>3</v>
      </c>
      <c r="P160" s="16">
        <f t="shared" si="43"/>
        <v>0</v>
      </c>
    </row>
    <row r="161" spans="2:16" ht="15" customHeight="1">
      <c r="B161" s="25"/>
      <c r="C161" s="26" t="s">
        <v>125</v>
      </c>
      <c r="D161" s="25" t="s">
        <v>24</v>
      </c>
      <c r="E161" s="24" t="s">
        <v>24</v>
      </c>
      <c r="F161" s="23">
        <v>32</v>
      </c>
      <c r="G161" s="23">
        <v>32</v>
      </c>
      <c r="H161" s="22">
        <f t="shared" si="36"/>
        <v>64</v>
      </c>
      <c r="I161" s="21">
        <f t="shared" si="37"/>
        <v>2</v>
      </c>
      <c r="J161" s="21">
        <f t="shared" si="38"/>
        <v>1</v>
      </c>
      <c r="K161" s="20">
        <f t="shared" si="39"/>
        <v>3</v>
      </c>
      <c r="L161" s="8"/>
      <c r="M161" s="19">
        <f t="shared" si="40"/>
        <v>64</v>
      </c>
      <c r="N161" s="18">
        <f t="shared" si="41"/>
        <v>3</v>
      </c>
      <c r="O161" s="17">
        <f t="shared" si="42"/>
        <v>2</v>
      </c>
      <c r="P161" s="16">
        <f t="shared" si="43"/>
        <v>1</v>
      </c>
    </row>
    <row r="162" spans="2:16" ht="15" customHeight="1">
      <c r="B162" s="25"/>
      <c r="C162" s="26" t="s">
        <v>142</v>
      </c>
      <c r="D162" s="25" t="s">
        <v>24</v>
      </c>
      <c r="E162" s="24" t="s">
        <v>24</v>
      </c>
      <c r="F162" s="23">
        <v>32</v>
      </c>
      <c r="G162" s="23">
        <v>0</v>
      </c>
      <c r="H162" s="22">
        <f t="shared" si="36"/>
        <v>32</v>
      </c>
      <c r="I162" s="21">
        <f t="shared" si="37"/>
        <v>2</v>
      </c>
      <c r="J162" s="21">
        <f t="shared" si="38"/>
        <v>0</v>
      </c>
      <c r="K162" s="20">
        <f t="shared" si="39"/>
        <v>2</v>
      </c>
      <c r="L162" s="8"/>
      <c r="M162" s="19">
        <f t="shared" si="40"/>
        <v>32</v>
      </c>
      <c r="N162" s="18">
        <f t="shared" si="41"/>
        <v>2</v>
      </c>
      <c r="O162" s="17">
        <f t="shared" si="42"/>
        <v>2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145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9" dxfId="0" operator="lessThanOrEqual">
      <formula>0</formula>
    </cfRule>
  </conditionalFormatting>
  <conditionalFormatting sqref="L8">
    <cfRule type="cellIs" priority="8" dxfId="0" operator="lessThanOrEqual">
      <formula>0</formula>
    </cfRule>
  </conditionalFormatting>
  <conditionalFormatting sqref="C8">
    <cfRule type="cellIs" priority="7" dxfId="0" operator="lessThanOrEqual">
      <formula>0</formula>
    </cfRule>
  </conditionalFormatting>
  <conditionalFormatting sqref="L9">
    <cfRule type="cellIs" priority="6" dxfId="0" operator="lessThanOrEqual">
      <formula>0</formula>
    </cfRule>
  </conditionalFormatting>
  <conditionalFormatting sqref="E6:L6">
    <cfRule type="cellIs" priority="5" dxfId="0" operator="lessThanOrEqual">
      <formula>0</formula>
    </cfRule>
  </conditionalFormatting>
  <conditionalFormatting sqref="E6:L6">
    <cfRule type="cellIs" priority="4" dxfId="0" operator="lessThanOrEqual">
      <formula>0</formula>
    </cfRule>
  </conditionalFormatting>
  <conditionalFormatting sqref="C7">
    <cfRule type="cellIs" priority="3" dxfId="0" operator="lessThanOrEqual">
      <formula>0</formula>
    </cfRule>
  </conditionalFormatting>
  <conditionalFormatting sqref="I7">
    <cfRule type="cellIs" priority="2" dxfId="0" operator="lessThanOrEqual">
      <formula>0</formula>
    </cfRule>
  </conditionalFormatting>
  <conditionalFormatting sqref="L7:L9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2016-02-15T17:31:50Z</cp:lastPrinted>
  <dcterms:created xsi:type="dcterms:W3CDTF">2016-01-05T23:37:30Z</dcterms:created>
  <dcterms:modified xsi:type="dcterms:W3CDTF">2016-02-15T17:31:55Z</dcterms:modified>
  <cp:category/>
  <cp:version/>
  <cp:contentType/>
  <cp:contentStatus/>
</cp:coreProperties>
</file>